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36F58B4-6B40-440D-AFAF-1754C50C083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81029"/>
</workbook>
</file>

<file path=xl/calcChain.xml><?xml version="1.0" encoding="utf-8"?>
<calcChain xmlns="http://schemas.openxmlformats.org/spreadsheetml/2006/main">
  <c r="G58" i="1" l="1"/>
  <c r="G46" i="1"/>
  <c r="G41" i="1"/>
  <c r="G36" i="1"/>
  <c r="G63" i="1" s="1"/>
  <c r="G30" i="1"/>
  <c r="G27" i="1"/>
  <c r="G26" i="1"/>
  <c r="G21" i="1"/>
  <c r="G17" i="1"/>
  <c r="G13" i="1"/>
  <c r="G8" i="1"/>
</calcChain>
</file>

<file path=xl/sharedStrings.xml><?xml version="1.0" encoding="utf-8"?>
<sst xmlns="http://schemas.openxmlformats.org/spreadsheetml/2006/main" count="135" uniqueCount="84">
  <si>
    <t>信丰县规范国有划拨土地等情形补办出让手续呈报汇总表（第十四批公示表）</t>
  </si>
  <si>
    <t>序号</t>
  </si>
  <si>
    <t>姓名</t>
  </si>
  <si>
    <t>土地座落</t>
  </si>
  <si>
    <t>土地房屋基本情况</t>
  </si>
  <si>
    <t>处置意见</t>
  </si>
  <si>
    <t>需补缴的费用合计</t>
  </si>
  <si>
    <t>类型</t>
  </si>
  <si>
    <t>备注</t>
  </si>
  <si>
    <t>肖厚武</t>
  </si>
  <si>
    <t>西牛镇老山铺村</t>
  </si>
  <si>
    <r>
      <rPr>
        <b/>
        <sz val="11"/>
        <rFont val="仿宋"/>
        <charset val="134"/>
      </rPr>
      <t>土地情况：</t>
    </r>
    <r>
      <rPr>
        <sz val="11"/>
        <rFont val="仿宋"/>
        <charset val="134"/>
      </rPr>
      <t xml:space="preserve">2003年7月26日取得国有土地使用证，面积为200㎡，使用权类型未明确，用途为住宅，现实测，实际占地面积200.5㎡，超占土地面积0.5㎡。
</t>
    </r>
    <r>
      <rPr>
        <b/>
        <sz val="11"/>
        <rFont val="仿宋"/>
        <charset val="134"/>
      </rPr>
      <t>建筑情况：</t>
    </r>
    <r>
      <rPr>
        <sz val="11"/>
        <rFont val="仿宋"/>
        <charset val="134"/>
      </rPr>
      <t>未办理规划两证，现实测，房屋为1-3层，砖混结构，建筑面积513.76㎡，超规划许可513.76㎡。</t>
    </r>
    <r>
      <rPr>
        <b/>
        <sz val="11"/>
        <rFont val="仿宋"/>
        <charset val="134"/>
      </rPr>
      <t xml:space="preserve">
现行基准地价情况：</t>
    </r>
    <r>
      <rPr>
        <sz val="11"/>
        <rFont val="仿宋"/>
        <charset val="134"/>
      </rPr>
      <t>位于城区镇五类基准地价区，住宅880元/㎡，商业用地1040元/㎡。</t>
    </r>
  </si>
  <si>
    <t xml:space="preserve">1、超占土地0.5㎡按10元/㎡处罚：0.5×10=5元。
2、对超规划许可面积513.76㎡按105元/㎡处罚：513.76×105=53944.8元；
3、超占土地补缴出让金：0.5×513.76÷200.5×880÷2=563.73元；
4、划拨转出让补缴出让金（513.76-0.5×513.76÷200.5）×880×0.7÷2=157843.84元；
5、超规划许可的513.67㎡建筑面积按13元/㎡补缴规费:513.76×13=6678.88元；
6、进行房屋安全质量鉴定和符合消防要求确认。
</t>
  </si>
  <si>
    <t>罚款</t>
  </si>
  <si>
    <t>土地使用权类型未明确，存在超规划和超占土地许可情形</t>
  </si>
  <si>
    <t>超占土地补缴土地出让金</t>
  </si>
  <si>
    <t>划拨转出让补缴出让金</t>
  </si>
  <si>
    <t>补缴规费</t>
  </si>
  <si>
    <t>合计</t>
  </si>
  <si>
    <t>王福礼</t>
  </si>
  <si>
    <t>西牛镇铺前村</t>
  </si>
  <si>
    <r>
      <rPr>
        <b/>
        <sz val="11"/>
        <rFont val="仿宋"/>
        <charset val="134"/>
      </rPr>
      <t>土地情况：</t>
    </r>
    <r>
      <rPr>
        <sz val="11"/>
        <rFont val="仿宋"/>
        <charset val="134"/>
      </rPr>
      <t xml:space="preserve">2005年9月22日取得国有土地使用证，面积为96㎡，使用权类型为出让，用途为住宅，现实测，房屋实际占地96㎡，未超占土地。
</t>
    </r>
    <r>
      <rPr>
        <b/>
        <sz val="11"/>
        <rFont val="仿宋"/>
        <charset val="134"/>
      </rPr>
      <t>建筑情况：</t>
    </r>
    <r>
      <rPr>
        <sz val="11"/>
        <rFont val="仿宋"/>
        <charset val="134"/>
      </rPr>
      <t>未办理规划两证，现实测，房屋为1-2层，面积为223.78㎡，超规划许可233.78㎡。</t>
    </r>
    <r>
      <rPr>
        <b/>
        <sz val="11"/>
        <rFont val="仿宋"/>
        <charset val="134"/>
      </rPr>
      <t xml:space="preserve">
现行基准地价情况：</t>
    </r>
    <r>
      <rPr>
        <sz val="11"/>
        <rFont val="仿宋"/>
        <charset val="134"/>
      </rPr>
      <t>位于西牛镇三类基准地价区，住宅643元/㎡。</t>
    </r>
  </si>
  <si>
    <t>1、补缴出让金：233.78×643×0.7÷2=52612.189元；
2、对超规划许可面积233.78㎡按105元/㎡处罚：233.78×105=24546.9元；
3、超规划许可的233.78㎡建筑面积按13元/㎡补缴规费:233.78×13=3039.14元；
4、进行房屋安全质量鉴定和符合消防要求确认。</t>
  </si>
  <si>
    <t>土地使用权类型为出让，存在超规划许可情形</t>
  </si>
  <si>
    <t>补缴出让金</t>
  </si>
  <si>
    <t>古淮香</t>
  </si>
  <si>
    <t>新田镇金鸡圩</t>
  </si>
  <si>
    <r>
      <rPr>
        <b/>
        <sz val="11"/>
        <rFont val="仿宋"/>
        <charset val="134"/>
      </rPr>
      <t>不动产情况</t>
    </r>
    <r>
      <rPr>
        <sz val="11"/>
        <rFont val="仿宋"/>
        <charset val="134"/>
      </rPr>
      <t xml:space="preserve">：1994年取得了国有土地使用权，2007年3月15日办理不动产权证，登记土地面积127.5㎡，建筑面积为488.03㎡，使用权类型未明确，用途为住宅。未超占土地。
现行基准地价情况：位于新田镇三类基准地价区，住宅用地 284元/㎡，商业用地316元/㎡。
</t>
    </r>
  </si>
  <si>
    <t>土地使用权类型为未明确</t>
  </si>
  <si>
    <t>补缴土地出让金</t>
  </si>
  <si>
    <t>陈世华</t>
  </si>
  <si>
    <t>新田镇新金大道</t>
  </si>
  <si>
    <r>
      <rPr>
        <b/>
        <sz val="11"/>
        <color theme="1"/>
        <rFont val="仿宋"/>
        <charset val="134"/>
      </rPr>
      <t>土地情况</t>
    </r>
    <r>
      <rPr>
        <sz val="11"/>
        <color theme="1"/>
        <rFont val="仿宋"/>
        <charset val="134"/>
      </rPr>
      <t xml:space="preserve">：2005年12月21日办理土地登记，面积150㎡，实测面积为150㎡，未超土地面积，使用权类型为出让，用途为商住,终止日期2055年10月24日。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 xml:space="preserve">未办理规划两证，1- 3层，框架结构，面积为474.51㎡,其中商业面积94.5㎡，住宅面积380.01㎡，超许可面积474.51㎡。
现行基准地价情况：位于新田镇一类基准地价区，住宅用地469元/㎡，商业用地707元/㎡ 。
</t>
    </r>
  </si>
  <si>
    <t>1、对超许可面积474.51㎡按115元/㎡处罚：474.51×115=54568.65元；
2、补缴土地出让金商业部分94.5×707×0.7÷1.4=33405.75元， 住宅部分： 380.01×469×0.7÷2=62378.64元；合计95784.39元；    
3、超规划许可的474.51㎡建筑面积按13元/㎡补缴规费474.51×13=6168.63元；
4、进行房屋安全质量鉴定和符合消防要求确认。</t>
  </si>
  <si>
    <t>邬丁生</t>
  </si>
  <si>
    <t>新田镇新田圩</t>
  </si>
  <si>
    <r>
      <rPr>
        <b/>
        <sz val="11"/>
        <color theme="1"/>
        <rFont val="仿宋"/>
        <charset val="134"/>
      </rPr>
      <t>土地情况</t>
    </r>
    <r>
      <rPr>
        <sz val="11"/>
        <color theme="1"/>
        <rFont val="仿宋"/>
        <charset val="134"/>
      </rPr>
      <t xml:space="preserve">：1994年7月15日办理土地登记，面积145.79㎡，实测面积为168.52㎡，超土地面积22.73㎡，使用权类型未明确，用途为住宅,终止日期未明确。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 xml:space="preserve">未办理规划两证，1层，砖混结构，面积为117.51㎡,超许可面积117.51㎡。
</t>
    </r>
    <r>
      <rPr>
        <b/>
        <sz val="11"/>
        <color theme="1"/>
        <rFont val="仿宋"/>
        <charset val="134"/>
      </rPr>
      <t>现行基准地价情况：</t>
    </r>
    <r>
      <rPr>
        <sz val="11"/>
        <color theme="1"/>
        <rFont val="仿宋"/>
        <charset val="134"/>
      </rPr>
      <t xml:space="preserve">位于新田镇二类基准地价区，住宅用地376元/㎡ 。
</t>
    </r>
  </si>
  <si>
    <t>1、对超占的22.73㎡土地按10元/㎡处罚：22.73×10=227.3元；
2、对超许可面积117.51㎡按105元/㎡处罚：117.51×105=12338.55元；
3、超占的22.73㎡土地需补缴土地出让金：22.73×117.51÷168.52×376÷2=2979.76元；                                     4、划拨转出让补缴土地出让金：（117.51-22.73×117.51÷168.52）×376×0.7÷2=13378.456元；    
5、超规划许可的117.51㎡建筑面积按13元/㎡补缴规费为117.51×13=1527.63元；                                          6、进行房屋安全质量鉴定和符合消防要求确认。</t>
  </si>
  <si>
    <t>划拨补办出让土地出让金</t>
  </si>
  <si>
    <t>曾光全</t>
  </si>
  <si>
    <t>正平镇正平圩</t>
  </si>
  <si>
    <r>
      <rPr>
        <b/>
        <sz val="11"/>
        <color theme="1"/>
        <rFont val="仿宋"/>
        <charset val="134"/>
      </rPr>
      <t>土地情况</t>
    </r>
    <r>
      <rPr>
        <sz val="11"/>
        <color theme="1"/>
        <rFont val="仿宋"/>
        <charset val="134"/>
      </rPr>
      <t xml:space="preserve">：2012年7月20日办理土地登记，面积90㎡，实测面积为90㎡，未超土地面积，使用权类型为出让，用途为商住,终止日期2054年4月。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 xml:space="preserve">未办理规划两证，1- 5层，框架结构，面积为435.5㎡,其中商业面积41㎡，住宅面积394.5㎡，超许可面积435.5㎡。
现行基准地价情况：位于正平镇二类基准地价区，住宅用地 525元/㎡，商业用地724元/㎡ 。
</t>
    </r>
  </si>
  <si>
    <t>1、对超许可面积435.5㎡按115元/㎡处罚：435.5×115=50082.5元；
2、补缴土地出让金商业部分41×724×0.7÷1.4=14842元， 住宅部分： 394.5×525×0.7÷2=72489.375元；合计87331.375元；    
3、超规划许可的435.5㎡建筑面积按13元/㎡补缴规费435.5×13=5661.5元；
4、进行房屋安全质量鉴定和符合消防要求确认。</t>
  </si>
  <si>
    <t>刘桂生</t>
  </si>
  <si>
    <t>大塘埠镇解放路</t>
  </si>
  <si>
    <r>
      <rPr>
        <b/>
        <sz val="11"/>
        <color theme="1"/>
        <rFont val="仿宋"/>
        <charset val="134"/>
      </rPr>
      <t>土地房屋情况</t>
    </r>
    <r>
      <rPr>
        <sz val="11"/>
        <color theme="1"/>
        <rFont val="仿宋"/>
        <charset val="134"/>
      </rPr>
      <t xml:space="preserve">：2002年5月23日办理土地登记，使用权类型未明确，用途为商住，面积为64.5㎡，终止日期未明确。现实测，占地面积为65.38㎡，超占面积0.88㎡。
</t>
    </r>
    <r>
      <rPr>
        <b/>
        <sz val="11"/>
        <color theme="1"/>
        <rFont val="仿宋"/>
        <charset val="134"/>
      </rPr>
      <t>建筑情况</t>
    </r>
    <r>
      <rPr>
        <sz val="11"/>
        <color theme="1"/>
        <rFont val="仿宋"/>
        <charset val="134"/>
      </rPr>
      <t xml:space="preserve">：2000年2月1日办理房屋建筑许可证，批准面积为200平方米。现经实测，房屋为1-5层、结构为砖混，建筑面积317.69㎡（反算容积率为4.86），超出批准面积117.69平方米。
现行基准地价情况：位于大塘埠三类基准地价区，商业539元/㎡、住宅为448元/㎡。                                                             
</t>
    </r>
  </si>
  <si>
    <t>1、对超占的0.88㎡土地按10元/㎡处罚（即8.8元）；
2、对超规划许可的117.69㎡建筑按105元/㎡进行处罚（即117.69×105=12357.45元）                                             3、超占的0.88㎡土地需补缴土地出让金为0.88㎡×（317.69㎡÷65.38㎡）×（448元/㎡÷2）=957.83元；                                     4、认定该宗地使用权类型为划拨，用途为住宅。鉴于该宗地已于2002年取得国有用地手续，到2021年已使用19年，剩余年限为51年。划拨土地补办出让手续应补缴土地出让金为200×（448元/㎡×70%÷2）×51÷70=22848.0元。
5、超规划许可的117.69㎡建筑面积按13元/㎡补缴规费为117.69×13=1529.97元；超规划许可面积207.64㎡建筑应补缴的土地出让金为:（117.67-0.88×317.69÷65.38） ×448×70%÷2=17783.31元；                                         6、进行房屋安全质量鉴定和符合消防要求确认。</t>
  </si>
  <si>
    <t>土地使用权类型为划拨类，存在超占土地、超规划许可情形</t>
  </si>
  <si>
    <t>超占土地补缴出让金</t>
  </si>
  <si>
    <t>超规划许可补缴出让金</t>
  </si>
  <si>
    <t>康秋嫔</t>
  </si>
  <si>
    <r>
      <rPr>
        <b/>
        <sz val="12"/>
        <color theme="1"/>
        <rFont val="仿宋"/>
        <charset val="134"/>
      </rPr>
      <t>土地房屋情况：</t>
    </r>
    <r>
      <rPr>
        <sz val="12"/>
        <color theme="1"/>
        <rFont val="仿宋"/>
        <charset val="134"/>
      </rPr>
      <t>该宗地原为付芳郁所有，合法取得土地日期为1999年10月12日，后于2016年10月17日年办理不动产权首次登记，登记人为康秋嫔，土地登记面积95.4㎡，房屋建筑面积128.85㎡，用途为商服用地。</t>
    </r>
    <r>
      <rPr>
        <b/>
        <sz val="12"/>
        <color theme="1"/>
        <rFont val="仿宋"/>
        <charset val="134"/>
      </rPr>
      <t xml:space="preserve">
现行基准地价情况：</t>
    </r>
    <r>
      <rPr>
        <sz val="12"/>
        <color theme="1"/>
        <rFont val="仿宋"/>
        <charset val="134"/>
      </rPr>
      <t>位于大塘埠镇三类基准地价区，商业539元/㎡、住宅为448元/㎡。</t>
    </r>
    <r>
      <rPr>
        <b/>
        <sz val="12"/>
        <color theme="1"/>
        <rFont val="仿宋"/>
        <charset val="134"/>
      </rPr>
      <t xml:space="preserve">
</t>
    </r>
    <r>
      <rPr>
        <sz val="12"/>
        <color theme="1"/>
        <rFont val="仿宋"/>
        <charset val="134"/>
      </rPr>
      <t xml:space="preserve">
</t>
    </r>
  </si>
  <si>
    <t xml:space="preserve">1、认定土地使用权类型为划拨。                     
2、本人申请商服用地改为住宅用地，到2021年已使用22年，剩余年限为48年；划拨土地补办出让手续应补缴土地出让金为128.85㎡×（448元/㎡×70%÷2）×48÷70=13853.95元。                       </t>
  </si>
  <si>
    <t>划拨补办出让类</t>
  </si>
  <si>
    <t>王和生</t>
  </si>
  <si>
    <t>大塘埠镇      大塘埠圩解放路</t>
  </si>
  <si>
    <r>
      <rPr>
        <b/>
        <sz val="12"/>
        <rFont val="仿宋"/>
        <charset val="134"/>
      </rPr>
      <t>土地情况：</t>
    </r>
    <r>
      <rPr>
        <sz val="12"/>
        <rFont val="仿宋"/>
        <charset val="134"/>
      </rPr>
      <t>1992年5月29日办理土地登记，使用权类型未明确，用途为住宅，面积为90.1㎡。现实测面积为59.38㎡，未超占面积。</t>
    </r>
    <r>
      <rPr>
        <b/>
        <sz val="12"/>
        <rFont val="仿宋"/>
        <charset val="134"/>
      </rPr>
      <t xml:space="preserve">
建筑情况：</t>
    </r>
    <r>
      <rPr>
        <sz val="12"/>
        <rFont val="仿宋"/>
        <charset val="134"/>
      </rPr>
      <t>未办理规划两证，现实测，房屋为1-4层，用途为住宅，砖混结构，建筑面积207.64㎡，超规划许可207.64㎡。</t>
    </r>
    <r>
      <rPr>
        <b/>
        <sz val="12"/>
        <rFont val="仿宋"/>
        <charset val="134"/>
      </rPr>
      <t xml:space="preserve">
现行基准地价情况：</t>
    </r>
    <r>
      <rPr>
        <sz val="12"/>
        <rFont val="仿宋"/>
        <charset val="134"/>
      </rPr>
      <t>位于大塘埠镇三类基准地价区，商业539元/㎡、住宅为448元/㎡。</t>
    </r>
  </si>
  <si>
    <t>1、对超规划许可面积207.64㎡按105元/㎡处罚207.64×105=21802.20元；
2、该宗地土地用途为住宅用途，超规划许可面积207.64㎡建筑应补缴的土地出让金为:207.64×448×70%÷2=32557.95元；                     
3、超规划许可的207.64㎡建筑面积按13元/㎡补缴规费为207.64×13=2699.32元；
4、进行房屋安全质量鉴定和符合消防要求确认。</t>
  </si>
  <si>
    <t>划拨补办出让类，存在超规划许可情形</t>
  </si>
  <si>
    <t>黎志平、黄翔、谢建新、谢春溪、刘晓华</t>
  </si>
  <si>
    <t>嘉定镇水东信安小区</t>
  </si>
  <si>
    <r>
      <rPr>
        <b/>
        <sz val="11"/>
        <color theme="1"/>
        <rFont val="仿宋"/>
        <charset val="134"/>
      </rPr>
      <t>土地情况：</t>
    </r>
    <r>
      <rPr>
        <sz val="11"/>
        <color theme="1"/>
        <rFont val="仿宋"/>
        <charset val="134"/>
      </rPr>
      <t>2010年取得土地使用权，登记面积192.5</t>
    </r>
    <r>
      <rPr>
        <sz val="12"/>
        <color theme="1"/>
        <rFont val="仿宋"/>
        <charset val="134"/>
      </rPr>
      <t>㎡，实测面积192.5㎡,未超土地面积，使用权类型为出让，用途为住宅。</t>
    </r>
    <r>
      <rPr>
        <sz val="11"/>
        <color theme="1"/>
        <rFont val="仿宋"/>
        <charset val="134"/>
      </rPr>
      <t xml:space="preserve">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 xml:space="preserve">2010年5月办理规划两证，1- 7层，枢架结构，建设用地规划许可证面积192.5㎡；建设工程规划许可证面积330㎡，实测面积946.50㎡，超许可面积616.5㎡.
</t>
    </r>
    <r>
      <rPr>
        <b/>
        <sz val="11"/>
        <color theme="1"/>
        <rFont val="仿宋"/>
        <charset val="134"/>
      </rPr>
      <t>现行基准地价情况：</t>
    </r>
    <r>
      <rPr>
        <sz val="11"/>
        <color theme="1"/>
        <rFont val="仿宋"/>
        <charset val="134"/>
      </rPr>
      <t xml:space="preserve">位于二类基准地价区，住宅用地1954元/㎡。
</t>
    </r>
  </si>
  <si>
    <t>1、对超规划许可面积207.64㎡按115元/㎡处罚：616.53×115元/㎡=70897.5元
2、该宗地土地用途为住宅用途，超规划许可面积616.5㎡建筑应补缴的土地出让金为:616.5×1954×0.7÷2×=421624.35元                3、超规划许可的616.5㎡建筑面积按13元/㎡补缴规费为616.5×13元/㎡=8014.5元
4、进行房屋安全质量鉴定和符合消防要求确认。</t>
  </si>
  <si>
    <t>土地使用权类型为出让，超许可面积616.5平方米</t>
  </si>
  <si>
    <t>邱振丰</t>
  </si>
  <si>
    <t>嘉定镇阳明南路宝丰住宅小区</t>
  </si>
  <si>
    <r>
      <rPr>
        <b/>
        <sz val="11"/>
        <color theme="1"/>
        <rFont val="仿宋"/>
        <charset val="134"/>
      </rPr>
      <t xml:space="preserve">  土地情况：</t>
    </r>
    <r>
      <rPr>
        <sz val="11"/>
        <color theme="1"/>
        <rFont val="仿宋"/>
        <charset val="134"/>
      </rPr>
      <t xml:space="preserve">2006年取得土地使用权，登记面积196.6㎡，实测面积196.23㎡,未超土地面积，使用权类型为出让，用途为住宅。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 xml:space="preserve">2003年12月19日办理规划两证，1-4层，砖混结构，建设用地规划许可证面积194.7㎡；建设工程规划许可证面积194.7㎡，实测面积495.97㎡，超许可面积301.27㎡.
</t>
    </r>
    <r>
      <rPr>
        <b/>
        <sz val="11"/>
        <color theme="1"/>
        <rFont val="仿宋"/>
        <charset val="134"/>
      </rPr>
      <t>现行基准地价情况：</t>
    </r>
    <r>
      <rPr>
        <sz val="11"/>
        <color theme="1"/>
        <rFont val="仿宋"/>
        <charset val="134"/>
      </rPr>
      <t xml:space="preserve">位于二类基准地价区，住宅用地 1954元/㎡。
</t>
    </r>
  </si>
  <si>
    <t>1、对超规划许可面积207.64㎡按105元/㎡处罚：301.27×105元/㎡=31633.35元
2、超规划许可面积301.27㎡补缴土地出让金：301.27×1954×0.7÷2×=206038.55元
3、超规划许可的301.273㎡建筑面积按13元/㎡补缴规费为301.27×13元/㎡=3916.51元；
4、进行房屋安全质量鉴定和符合消防要求确认。</t>
  </si>
  <si>
    <t>土地使用权类型为出让，超许可面积301.27平方米</t>
  </si>
  <si>
    <t>蓝善平</t>
  </si>
  <si>
    <t>嘉定镇阳明南路宝丰住宅小区38号</t>
  </si>
  <si>
    <r>
      <rPr>
        <b/>
        <sz val="11"/>
        <color theme="1"/>
        <rFont val="仿宋"/>
        <charset val="134"/>
      </rPr>
      <t xml:space="preserve"> 土地情况：</t>
    </r>
    <r>
      <rPr>
        <sz val="11"/>
        <color theme="1"/>
        <rFont val="仿宋"/>
        <charset val="134"/>
      </rPr>
      <t>2003年10月12日办理土地登记，使用权类型未明确，面积190，住宅楼,实测面积199.92㎡（其中与宋龙荣共有使用16.35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，分摊面积8.17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独自使用面积183.57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，合计191.74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,超土地面积1.74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 xml:space="preserve">。
</t>
    </r>
    <r>
      <rPr>
        <b/>
        <sz val="11"/>
        <color theme="1"/>
        <rFont val="仿宋"/>
        <charset val="134"/>
      </rPr>
      <t>建筑情况：</t>
    </r>
    <r>
      <rPr>
        <sz val="11"/>
        <color theme="1"/>
        <rFont val="仿宋"/>
        <charset val="134"/>
      </rPr>
      <t>2003年12月19日办理规划两证，1-3层，砖混结构，建设用地规划许可证面积190㎡；建设工程规划许可证面积190㎡，实测面积369.51㎡，超许可面积179.51㎡。建筑占地面积126.58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 xml:space="preserve">，容积率为2.92。
</t>
    </r>
    <r>
      <rPr>
        <b/>
        <sz val="11"/>
        <color theme="1"/>
        <rFont val="仿宋"/>
        <charset val="134"/>
      </rPr>
      <t>现行基准地价情况：</t>
    </r>
    <r>
      <rPr>
        <sz val="11"/>
        <color theme="1"/>
        <rFont val="仿宋"/>
        <charset val="134"/>
      </rPr>
      <t xml:space="preserve">位于二类基准地价区，住宅用地 1954元/㎡。
</t>
    </r>
  </si>
  <si>
    <r>
      <rPr>
        <sz val="11"/>
        <color theme="1"/>
        <rFont val="仿宋"/>
        <charset val="134"/>
      </rPr>
      <t>1、宝丰小区用地，确定使用权类型为出让；
2、对超占的1.74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土地按10元/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处罚：1.74×10=17.4元； 对超规划许可罚款179.51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按105元/㎡处罚179.51×105=18848.55元
3、对超占的1.74</t>
    </r>
    <r>
      <rPr>
        <sz val="11"/>
        <color theme="1"/>
        <rFont val="SimSun"/>
        <charset val="134"/>
      </rPr>
      <t>㎡</t>
    </r>
    <r>
      <rPr>
        <sz val="11"/>
        <color theme="1"/>
        <rFont val="仿宋"/>
        <charset val="134"/>
      </rPr>
      <t>土地应补缴土地出让金：1.74×1954÷2×2.92=4963.94元 ；
4、超规划许可面积179.51㎡补缴土地出让金：（179.51-1.74×2.92）×1954×0.7÷2×=119292.68元
5、超规划许可的179.51㎡建筑面积按13元/㎡补缴规费为179.51×13元/㎡=2333.63元
6、进行房屋安全质量鉴定和符合消防要求确认。</t>
    </r>
  </si>
  <si>
    <t>土地使用权类型为出让，超许可面积179.51平方米，超土地面积1.74㎡</t>
  </si>
  <si>
    <t>蔡文裕</t>
  </si>
  <si>
    <t>嘉定镇水北村半边岭</t>
  </si>
  <si>
    <r>
      <rPr>
        <b/>
        <sz val="11"/>
        <color theme="1"/>
        <rFont val="仿宋"/>
        <charset val="134"/>
      </rPr>
      <t>土地情况：1994</t>
    </r>
    <r>
      <rPr>
        <sz val="11"/>
        <color theme="1"/>
        <rFont val="仿宋"/>
        <charset val="134"/>
      </rPr>
      <t>年12月20日取得土地使用权，1994年12月办理土地登记。用途为住宅，证号：012199，未明确使用权类型，实测面积为201.71㎡，剩余年限43年，起始日期：1994年12月20日。</t>
    </r>
    <r>
      <rPr>
        <b/>
        <sz val="11"/>
        <color theme="1"/>
        <rFont val="仿宋"/>
        <charset val="134"/>
      </rPr>
      <t xml:space="preserve">
建筑情况：</t>
    </r>
    <r>
      <rPr>
        <sz val="11"/>
        <color theme="1"/>
        <rFont val="仿宋"/>
        <charset val="134"/>
      </rPr>
      <t>于2000年3月19日办理产权登记证，登记面积430.80㎡#7层住宅，砖混，未发生变化。</t>
    </r>
    <r>
      <rPr>
        <b/>
        <sz val="11"/>
        <color theme="1"/>
        <rFont val="仿宋"/>
        <charset val="134"/>
      </rPr>
      <t xml:space="preserve">
现行基准地价情况：位于三类基准地价区，住宅用地2499元/㎡。</t>
    </r>
    <r>
      <rPr>
        <sz val="11"/>
        <color theme="1"/>
        <rFont val="仿宋"/>
        <charset val="134"/>
      </rPr>
      <t xml:space="preserve">
</t>
    </r>
  </si>
  <si>
    <t>划拨转出让补缴土地出让金：430.88×2499*0.7÷2×43/70=231505.36</t>
  </si>
  <si>
    <t>廖喜妤</t>
  </si>
  <si>
    <t>解放路上西门</t>
  </si>
  <si>
    <t>土地情况：国有证土地号0106045，2002年4月30日取得土地使用权100平方米，2002年7月29日办理土地登记，登记面积96㎡，用途为住宅，未明确使用权类型。现实测面积为101.88㎡(其中未使用面积0.88平方米)，超6.76㎡，占地面积为85.4㎡，容积率为5.12.剩余年限为51年。
建筑情况：：2012年2月14日办理产权证，登记面积436.9㎡，砖混结构，1-5层，用途住宅.
现行基准地价情况：位于一类基准地价区，住宅用地2499元/㎡ 。</t>
  </si>
  <si>
    <t>1、对超土地面积6.76㎡按10元/㎡处罚：6.76×10元/㎡=67.6元；
2、超占土地面积6.76㎡应补缴的土地出让金为:6.76×1954÷2×5.121=43246.7元；
3、划拨转出让436.9㎡补缴土地出让金（436.9-34.61）×2499×0.7÷2×51÷70=256357.29元
5、进行房屋安全质量鉴定和符合消防要求确认。</t>
  </si>
  <si>
    <t>土地使用权类型未明确，超土地面积6.76㎡</t>
  </si>
  <si>
    <t xml:space="preserve">
1、划拨转出让补交土地出让金: 488.03×284×0.7÷2×44÷70=30492.11元。
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</si>
</sst>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仿宋"/>
      <charset val="134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selection activeCell="L16" sqref="L16"/>
    </sheetView>
  </sheetViews>
  <sheetFormatPr defaultColWidth="9" defaultRowHeight="14.4"/>
  <cols>
    <col min="1" max="1" width="2.6640625" style="1" customWidth="1"/>
    <col min="2" max="2" width="7.44140625" style="1" customWidth="1"/>
    <col min="3" max="3" width="15.6640625" style="1" customWidth="1"/>
    <col min="4" max="4" width="57" style="1" customWidth="1"/>
    <col min="5" max="5" width="52.6640625" style="1" customWidth="1"/>
    <col min="6" max="6" width="13.33203125" style="1" customWidth="1"/>
    <col min="7" max="7" width="12.6640625" style="3" customWidth="1"/>
    <col min="8" max="8" width="14.88671875" style="1" customWidth="1"/>
    <col min="9" max="9" width="16.109375" style="1" customWidth="1"/>
    <col min="10" max="10" width="12.6640625" style="1"/>
    <col min="11" max="16384" width="9" style="1"/>
  </cols>
  <sheetData>
    <row r="1" spans="1:9" ht="48" customHeight="1">
      <c r="A1" s="32" t="s">
        <v>0</v>
      </c>
      <c r="B1" s="32"/>
      <c r="C1" s="32"/>
      <c r="D1" s="32"/>
      <c r="E1" s="32"/>
      <c r="F1" s="32"/>
      <c r="G1" s="33"/>
      <c r="H1" s="32"/>
      <c r="I1" s="32"/>
    </row>
    <row r="2" spans="1:9" ht="28.05" customHeight="1">
      <c r="A2" s="34">
        <v>44331</v>
      </c>
      <c r="B2" s="35"/>
      <c r="C2" s="35"/>
      <c r="D2" s="35"/>
      <c r="E2" s="35"/>
      <c r="F2" s="35"/>
      <c r="G2" s="36"/>
      <c r="H2" s="35"/>
      <c r="I2" s="35"/>
    </row>
    <row r="3" spans="1:9" ht="31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37" t="s">
        <v>6</v>
      </c>
      <c r="G3" s="38"/>
      <c r="H3" s="6" t="s">
        <v>7</v>
      </c>
      <c r="I3" s="5" t="s">
        <v>8</v>
      </c>
    </row>
    <row r="4" spans="1:9" s="2" customFormat="1" ht="15.6">
      <c r="A4" s="40">
        <v>1</v>
      </c>
      <c r="B4" s="40" t="s">
        <v>9</v>
      </c>
      <c r="C4" s="54" t="s">
        <v>10</v>
      </c>
      <c r="D4" s="55" t="s">
        <v>11</v>
      </c>
      <c r="E4" s="65" t="s">
        <v>12</v>
      </c>
      <c r="F4" s="7" t="s">
        <v>13</v>
      </c>
      <c r="G4" s="9">
        <v>53949.8</v>
      </c>
      <c r="H4" s="67" t="s">
        <v>14</v>
      </c>
      <c r="I4" s="73"/>
    </row>
    <row r="5" spans="1:9" s="2" customFormat="1" ht="34.950000000000003" customHeight="1">
      <c r="A5" s="40"/>
      <c r="B5" s="40"/>
      <c r="C5" s="54"/>
      <c r="D5" s="55"/>
      <c r="E5" s="65"/>
      <c r="F5" s="8" t="s">
        <v>15</v>
      </c>
      <c r="G5" s="9">
        <v>563.73</v>
      </c>
      <c r="H5" s="68"/>
      <c r="I5" s="73"/>
    </row>
    <row r="6" spans="1:9" s="2" customFormat="1" ht="34.950000000000003" customHeight="1">
      <c r="A6" s="40"/>
      <c r="B6" s="40"/>
      <c r="C6" s="54"/>
      <c r="D6" s="56"/>
      <c r="E6" s="65"/>
      <c r="F6" s="8" t="s">
        <v>16</v>
      </c>
      <c r="G6" s="9">
        <v>157843.47</v>
      </c>
      <c r="H6" s="68"/>
      <c r="I6" s="73"/>
    </row>
    <row r="7" spans="1:9" s="2" customFormat="1" ht="42" customHeight="1">
      <c r="A7" s="40"/>
      <c r="B7" s="40"/>
      <c r="C7" s="54"/>
      <c r="D7" s="56"/>
      <c r="E7" s="65"/>
      <c r="F7" s="8" t="s">
        <v>17</v>
      </c>
      <c r="G7" s="9">
        <v>6678.88</v>
      </c>
      <c r="H7" s="68"/>
      <c r="I7" s="73"/>
    </row>
    <row r="8" spans="1:9" s="2" customFormat="1" ht="16.95" customHeight="1">
      <c r="A8" s="40"/>
      <c r="B8" s="40"/>
      <c r="C8" s="54"/>
      <c r="D8" s="56"/>
      <c r="E8" s="65"/>
      <c r="F8" s="10" t="s">
        <v>18</v>
      </c>
      <c r="G8" s="9">
        <f>G7+G6+G5+G4</f>
        <v>219035.88</v>
      </c>
      <c r="H8" s="69"/>
      <c r="I8" s="73"/>
    </row>
    <row r="9" spans="1:9" s="2" customFormat="1" ht="31.95" customHeight="1">
      <c r="A9" s="40">
        <v>2</v>
      </c>
      <c r="B9" s="40" t="s">
        <v>19</v>
      </c>
      <c r="C9" s="54" t="s">
        <v>20</v>
      </c>
      <c r="D9" s="55" t="s">
        <v>21</v>
      </c>
      <c r="E9" s="65" t="s">
        <v>22</v>
      </c>
      <c r="F9" s="7" t="s">
        <v>13</v>
      </c>
      <c r="G9" s="9">
        <v>24546.9</v>
      </c>
      <c r="H9" s="67" t="s">
        <v>23</v>
      </c>
      <c r="I9" s="73"/>
    </row>
    <row r="10" spans="1:9" s="2" customFormat="1" ht="25.05" customHeight="1">
      <c r="A10" s="40"/>
      <c r="B10" s="40"/>
      <c r="C10" s="54"/>
      <c r="D10" s="55"/>
      <c r="E10" s="65"/>
      <c r="F10" s="8" t="s">
        <v>15</v>
      </c>
      <c r="G10" s="9"/>
      <c r="H10" s="68"/>
      <c r="I10" s="73"/>
    </row>
    <row r="11" spans="1:9" s="2" customFormat="1" ht="31.95" customHeight="1">
      <c r="A11" s="40"/>
      <c r="B11" s="40"/>
      <c r="C11" s="54"/>
      <c r="D11" s="56"/>
      <c r="E11" s="65"/>
      <c r="F11" s="8" t="s">
        <v>24</v>
      </c>
      <c r="G11" s="9">
        <v>52612.188999999998</v>
      </c>
      <c r="H11" s="68"/>
      <c r="I11" s="73"/>
    </row>
    <row r="12" spans="1:9" s="2" customFormat="1" ht="25.95" customHeight="1">
      <c r="A12" s="40"/>
      <c r="B12" s="40"/>
      <c r="C12" s="54"/>
      <c r="D12" s="56"/>
      <c r="E12" s="65"/>
      <c r="F12" s="8" t="s">
        <v>17</v>
      </c>
      <c r="G12" s="9">
        <v>3039.14</v>
      </c>
      <c r="H12" s="68"/>
      <c r="I12" s="73"/>
    </row>
    <row r="13" spans="1:9" s="2" customFormat="1" ht="31.95" customHeight="1">
      <c r="A13" s="40"/>
      <c r="B13" s="40"/>
      <c r="C13" s="54"/>
      <c r="D13" s="56"/>
      <c r="E13" s="65"/>
      <c r="F13" s="10" t="s">
        <v>18</v>
      </c>
      <c r="G13" s="9">
        <f>G12+G11+G10+G9</f>
        <v>80198.228999999992</v>
      </c>
      <c r="H13" s="69"/>
      <c r="I13" s="73"/>
    </row>
    <row r="14" spans="1:9" s="2" customFormat="1" ht="15.6">
      <c r="A14" s="41">
        <v>3</v>
      </c>
      <c r="B14" s="49" t="s">
        <v>25</v>
      </c>
      <c r="C14" s="49" t="s">
        <v>26</v>
      </c>
      <c r="D14" s="57" t="s">
        <v>27</v>
      </c>
      <c r="E14" s="58" t="s">
        <v>83</v>
      </c>
      <c r="F14" s="11"/>
      <c r="G14" s="12"/>
      <c r="H14" s="58" t="s">
        <v>28</v>
      </c>
      <c r="I14" s="73"/>
    </row>
    <row r="15" spans="1:9" s="2" customFormat="1" ht="31.95" customHeight="1">
      <c r="A15" s="42"/>
      <c r="B15" s="49"/>
      <c r="C15" s="49"/>
      <c r="D15" s="58"/>
      <c r="E15" s="58"/>
      <c r="F15" s="11" t="s">
        <v>29</v>
      </c>
      <c r="G15" s="12">
        <v>30492.11</v>
      </c>
      <c r="H15" s="58"/>
      <c r="I15" s="73"/>
    </row>
    <row r="16" spans="1:9" s="2" customFormat="1" ht="18" customHeight="1">
      <c r="A16" s="42"/>
      <c r="B16" s="49"/>
      <c r="C16" s="49"/>
      <c r="D16" s="58"/>
      <c r="E16" s="58"/>
      <c r="F16" s="11"/>
      <c r="G16" s="12"/>
      <c r="H16" s="58"/>
      <c r="I16" s="73"/>
    </row>
    <row r="17" spans="1:9" s="2" customFormat="1" ht="28.05" customHeight="1">
      <c r="A17" s="43"/>
      <c r="B17" s="49"/>
      <c r="C17" s="49"/>
      <c r="D17" s="58"/>
      <c r="E17" s="58"/>
      <c r="F17" s="13" t="s">
        <v>18</v>
      </c>
      <c r="G17" s="12">
        <f>G15+G16</f>
        <v>30492.11</v>
      </c>
      <c r="H17" s="58"/>
      <c r="I17" s="73"/>
    </row>
    <row r="18" spans="1:9" s="2" customFormat="1" ht="27" customHeight="1">
      <c r="A18" s="44">
        <v>4</v>
      </c>
      <c r="B18" s="50" t="s">
        <v>30</v>
      </c>
      <c r="C18" s="50" t="s">
        <v>31</v>
      </c>
      <c r="D18" s="59" t="s">
        <v>32</v>
      </c>
      <c r="E18" s="60" t="s">
        <v>33</v>
      </c>
      <c r="F18" s="14" t="s">
        <v>13</v>
      </c>
      <c r="G18" s="15">
        <v>54568.65</v>
      </c>
      <c r="H18" s="50" t="s">
        <v>23</v>
      </c>
      <c r="I18" s="73"/>
    </row>
    <row r="19" spans="1:9" s="2" customFormat="1" ht="31.95" customHeight="1">
      <c r="A19" s="45"/>
      <c r="B19" s="50"/>
      <c r="C19" s="50"/>
      <c r="D19" s="60"/>
      <c r="E19" s="60"/>
      <c r="F19" s="14" t="s">
        <v>29</v>
      </c>
      <c r="G19" s="15">
        <v>95784.39</v>
      </c>
      <c r="H19" s="50"/>
      <c r="I19" s="73"/>
    </row>
    <row r="20" spans="1:9" s="2" customFormat="1" ht="31.95" customHeight="1">
      <c r="A20" s="45"/>
      <c r="B20" s="50"/>
      <c r="C20" s="50"/>
      <c r="D20" s="60"/>
      <c r="E20" s="60"/>
      <c r="F20" s="14" t="s">
        <v>17</v>
      </c>
      <c r="G20" s="15">
        <v>6168.63</v>
      </c>
      <c r="H20" s="50"/>
      <c r="I20" s="73"/>
    </row>
    <row r="21" spans="1:9" s="2" customFormat="1" ht="31.95" customHeight="1">
      <c r="A21" s="46"/>
      <c r="B21" s="50"/>
      <c r="C21" s="50"/>
      <c r="D21" s="60"/>
      <c r="E21" s="60"/>
      <c r="F21" s="16" t="s">
        <v>18</v>
      </c>
      <c r="G21" s="17">
        <f>G20+G19+G18</f>
        <v>156521.67000000001</v>
      </c>
      <c r="H21" s="50"/>
      <c r="I21" s="73"/>
    </row>
    <row r="22" spans="1:9" s="2" customFormat="1" ht="31.95" customHeight="1">
      <c r="A22" s="44">
        <v>5</v>
      </c>
      <c r="B22" s="50" t="s">
        <v>34</v>
      </c>
      <c r="C22" s="50" t="s">
        <v>35</v>
      </c>
      <c r="D22" s="59" t="s">
        <v>36</v>
      </c>
      <c r="E22" s="60" t="s">
        <v>37</v>
      </c>
      <c r="F22" s="14" t="s">
        <v>13</v>
      </c>
      <c r="G22" s="15">
        <v>12565.85</v>
      </c>
      <c r="H22" s="50" t="s">
        <v>23</v>
      </c>
      <c r="I22" s="73"/>
    </row>
    <row r="23" spans="1:9" s="2" customFormat="1" ht="31.95" customHeight="1">
      <c r="A23" s="45"/>
      <c r="B23" s="50"/>
      <c r="C23" s="50"/>
      <c r="D23" s="59"/>
      <c r="E23" s="60"/>
      <c r="F23" s="14" t="s">
        <v>15</v>
      </c>
      <c r="G23" s="15">
        <v>2979.76</v>
      </c>
      <c r="H23" s="50"/>
      <c r="I23" s="73"/>
    </row>
    <row r="24" spans="1:9" s="2" customFormat="1" ht="31.95" customHeight="1">
      <c r="A24" s="45"/>
      <c r="B24" s="50"/>
      <c r="C24" s="50"/>
      <c r="D24" s="60"/>
      <c r="E24" s="60"/>
      <c r="F24" s="14" t="s">
        <v>38</v>
      </c>
      <c r="G24" s="15">
        <v>13378.456</v>
      </c>
      <c r="H24" s="50"/>
      <c r="I24" s="73"/>
    </row>
    <row r="25" spans="1:9" s="2" customFormat="1" ht="31.95" customHeight="1">
      <c r="A25" s="45"/>
      <c r="B25" s="50"/>
      <c r="C25" s="50"/>
      <c r="D25" s="60"/>
      <c r="E25" s="60"/>
      <c r="F25" s="14" t="s">
        <v>17</v>
      </c>
      <c r="G25" s="15">
        <v>1527.63</v>
      </c>
      <c r="H25" s="50"/>
      <c r="I25" s="73"/>
    </row>
    <row r="26" spans="1:9" s="2" customFormat="1" ht="30" customHeight="1">
      <c r="A26" s="46"/>
      <c r="B26" s="50"/>
      <c r="C26" s="50"/>
      <c r="D26" s="60"/>
      <c r="E26" s="60"/>
      <c r="F26" s="16" t="s">
        <v>18</v>
      </c>
      <c r="G26" s="17">
        <f>G25+G24+G23+G22</f>
        <v>30451.695999999996</v>
      </c>
      <c r="H26" s="50"/>
      <c r="I26" s="73"/>
    </row>
    <row r="27" spans="1:9" s="2" customFormat="1" ht="31.95" customHeight="1">
      <c r="A27" s="44">
        <v>6</v>
      </c>
      <c r="B27" s="50" t="s">
        <v>39</v>
      </c>
      <c r="C27" s="50" t="s">
        <v>40</v>
      </c>
      <c r="D27" s="59" t="s">
        <v>41</v>
      </c>
      <c r="E27" s="60" t="s">
        <v>42</v>
      </c>
      <c r="F27" s="14" t="s">
        <v>13</v>
      </c>
      <c r="G27" s="15">
        <f>435.5*115</f>
        <v>50082.5</v>
      </c>
      <c r="H27" s="50" t="s">
        <v>23</v>
      </c>
      <c r="I27" s="73"/>
    </row>
    <row r="28" spans="1:9" s="2" customFormat="1" ht="31.95" customHeight="1">
      <c r="A28" s="45"/>
      <c r="B28" s="50"/>
      <c r="C28" s="50"/>
      <c r="D28" s="60"/>
      <c r="E28" s="60"/>
      <c r="F28" s="14" t="s">
        <v>29</v>
      </c>
      <c r="G28" s="15">
        <v>87331.375</v>
      </c>
      <c r="H28" s="50"/>
      <c r="I28" s="73"/>
    </row>
    <row r="29" spans="1:9" s="2" customFormat="1" ht="31.95" customHeight="1">
      <c r="A29" s="45"/>
      <c r="B29" s="50"/>
      <c r="C29" s="50"/>
      <c r="D29" s="60"/>
      <c r="E29" s="60"/>
      <c r="F29" s="14" t="s">
        <v>17</v>
      </c>
      <c r="G29" s="15">
        <v>5661.5</v>
      </c>
      <c r="H29" s="50"/>
      <c r="I29" s="73"/>
    </row>
    <row r="30" spans="1:9" s="2" customFormat="1" ht="30" customHeight="1">
      <c r="A30" s="46"/>
      <c r="B30" s="50"/>
      <c r="C30" s="50"/>
      <c r="D30" s="60"/>
      <c r="E30" s="60"/>
      <c r="F30" s="16" t="s">
        <v>18</v>
      </c>
      <c r="G30" s="17">
        <f>G29+G28+G27</f>
        <v>143075.375</v>
      </c>
      <c r="H30" s="50"/>
      <c r="I30" s="73"/>
    </row>
    <row r="31" spans="1:9" s="2" customFormat="1" ht="31.95" customHeight="1">
      <c r="A31" s="40">
        <v>7</v>
      </c>
      <c r="B31" s="50" t="s">
        <v>43</v>
      </c>
      <c r="C31" s="50" t="s">
        <v>44</v>
      </c>
      <c r="D31" s="59" t="s">
        <v>45</v>
      </c>
      <c r="E31" s="60" t="s">
        <v>46</v>
      </c>
      <c r="F31" s="18" t="s">
        <v>13</v>
      </c>
      <c r="G31" s="19">
        <v>12366.25</v>
      </c>
      <c r="H31" s="44" t="s">
        <v>47</v>
      </c>
      <c r="I31" s="50"/>
    </row>
    <row r="32" spans="1:9" s="2" customFormat="1" ht="39" customHeight="1">
      <c r="A32" s="40"/>
      <c r="B32" s="50"/>
      <c r="C32" s="50"/>
      <c r="D32" s="60"/>
      <c r="E32" s="60"/>
      <c r="F32" s="18" t="s">
        <v>48</v>
      </c>
      <c r="G32" s="19">
        <v>957.83</v>
      </c>
      <c r="H32" s="45"/>
      <c r="I32" s="50"/>
    </row>
    <row r="33" spans="1:9" s="2" customFormat="1" ht="39" customHeight="1">
      <c r="A33" s="40"/>
      <c r="B33" s="50"/>
      <c r="C33" s="50"/>
      <c r="D33" s="60"/>
      <c r="E33" s="60"/>
      <c r="F33" s="18" t="s">
        <v>38</v>
      </c>
      <c r="G33" s="19">
        <v>22848</v>
      </c>
      <c r="H33" s="45"/>
      <c r="I33" s="50"/>
    </row>
    <row r="34" spans="1:9" s="2" customFormat="1" ht="39" customHeight="1">
      <c r="A34" s="40"/>
      <c r="B34" s="50"/>
      <c r="C34" s="50"/>
      <c r="D34" s="60"/>
      <c r="E34" s="60"/>
      <c r="F34" s="20" t="s">
        <v>49</v>
      </c>
      <c r="G34" s="19">
        <v>17783.310000000001</v>
      </c>
      <c r="H34" s="45"/>
      <c r="I34" s="50"/>
    </row>
    <row r="35" spans="1:9" s="2" customFormat="1" ht="34.049999999999997" customHeight="1">
      <c r="A35" s="40"/>
      <c r="B35" s="50"/>
      <c r="C35" s="50"/>
      <c r="D35" s="60"/>
      <c r="E35" s="60"/>
      <c r="F35" s="18" t="s">
        <v>17</v>
      </c>
      <c r="G35" s="19">
        <v>1529.97</v>
      </c>
      <c r="H35" s="45"/>
      <c r="I35" s="50"/>
    </row>
    <row r="36" spans="1:9" s="2" customFormat="1" ht="27" customHeight="1">
      <c r="A36" s="40"/>
      <c r="B36" s="50"/>
      <c r="C36" s="50"/>
      <c r="D36" s="60"/>
      <c r="E36" s="60"/>
      <c r="F36" s="18" t="s">
        <v>18</v>
      </c>
      <c r="G36" s="19">
        <f>SUM(G31:G35)</f>
        <v>55485.36</v>
      </c>
      <c r="H36" s="48"/>
      <c r="I36" s="50"/>
    </row>
    <row r="37" spans="1:9" s="2" customFormat="1" ht="90" customHeight="1">
      <c r="A37" s="7">
        <v>8</v>
      </c>
      <c r="B37" s="21" t="s">
        <v>50</v>
      </c>
      <c r="C37" s="21" t="s">
        <v>44</v>
      </c>
      <c r="D37" s="22" t="s">
        <v>51</v>
      </c>
      <c r="E37" s="23" t="s">
        <v>52</v>
      </c>
      <c r="F37" s="23" t="s">
        <v>38</v>
      </c>
      <c r="G37" s="24">
        <v>13853.95</v>
      </c>
      <c r="H37" s="23" t="s">
        <v>53</v>
      </c>
      <c r="I37" s="14"/>
    </row>
    <row r="38" spans="1:9" s="2" customFormat="1" ht="30" customHeight="1">
      <c r="A38" s="47">
        <v>9</v>
      </c>
      <c r="B38" s="51" t="s">
        <v>54</v>
      </c>
      <c r="C38" s="51" t="s">
        <v>55</v>
      </c>
      <c r="D38" s="61" t="s">
        <v>56</v>
      </c>
      <c r="E38" s="66" t="s">
        <v>57</v>
      </c>
      <c r="F38" s="25" t="s">
        <v>13</v>
      </c>
      <c r="G38" s="26">
        <v>21802.2</v>
      </c>
      <c r="H38" s="70" t="s">
        <v>58</v>
      </c>
      <c r="I38" s="50"/>
    </row>
    <row r="39" spans="1:9" s="2" customFormat="1" ht="30" customHeight="1">
      <c r="A39" s="47"/>
      <c r="B39" s="52"/>
      <c r="C39" s="51"/>
      <c r="D39" s="62"/>
      <c r="E39" s="47"/>
      <c r="F39" s="20" t="s">
        <v>49</v>
      </c>
      <c r="G39" s="26">
        <v>32557.95</v>
      </c>
      <c r="H39" s="71"/>
      <c r="I39" s="50"/>
    </row>
    <row r="40" spans="1:9" s="2" customFormat="1" ht="30" customHeight="1">
      <c r="A40" s="47"/>
      <c r="B40" s="52"/>
      <c r="C40" s="51"/>
      <c r="D40" s="62"/>
      <c r="E40" s="47"/>
      <c r="F40" s="20" t="s">
        <v>17</v>
      </c>
      <c r="G40" s="26">
        <v>2699.32</v>
      </c>
      <c r="H40" s="71"/>
      <c r="I40" s="50"/>
    </row>
    <row r="41" spans="1:9" s="2" customFormat="1" ht="48" customHeight="1">
      <c r="A41" s="47"/>
      <c r="B41" s="52"/>
      <c r="C41" s="51"/>
      <c r="D41" s="62"/>
      <c r="E41" s="47"/>
      <c r="F41" s="27" t="s">
        <v>18</v>
      </c>
      <c r="G41" s="26">
        <f>SUM(G38:G40)</f>
        <v>57059.47</v>
      </c>
      <c r="H41" s="72"/>
      <c r="I41" s="50"/>
    </row>
    <row r="42" spans="1:9" s="2" customFormat="1" ht="3" customHeight="1">
      <c r="A42" s="44">
        <v>10</v>
      </c>
      <c r="B42" s="50" t="s">
        <v>59</v>
      </c>
      <c r="C42" s="50" t="s">
        <v>60</v>
      </c>
      <c r="D42" s="59" t="s">
        <v>61</v>
      </c>
      <c r="E42" s="60" t="s">
        <v>62</v>
      </c>
      <c r="F42" s="14"/>
      <c r="G42" s="16"/>
      <c r="H42" s="60" t="s">
        <v>63</v>
      </c>
      <c r="I42" s="31"/>
    </row>
    <row r="43" spans="1:9" s="2" customFormat="1" ht="30" customHeight="1">
      <c r="A43" s="45"/>
      <c r="B43" s="50"/>
      <c r="C43" s="50"/>
      <c r="D43" s="60"/>
      <c r="E43" s="60"/>
      <c r="F43" s="14" t="s">
        <v>29</v>
      </c>
      <c r="G43" s="16">
        <v>421624.35</v>
      </c>
      <c r="H43" s="60"/>
      <c r="I43" s="74"/>
    </row>
    <row r="44" spans="1:9" s="2" customFormat="1" ht="30" customHeight="1">
      <c r="A44" s="45"/>
      <c r="B44" s="50"/>
      <c r="C44" s="50"/>
      <c r="D44" s="60"/>
      <c r="E44" s="60"/>
      <c r="F44" s="14" t="s">
        <v>13</v>
      </c>
      <c r="G44" s="16">
        <v>70897.5</v>
      </c>
      <c r="H44" s="60"/>
      <c r="I44" s="75"/>
    </row>
    <row r="45" spans="1:9" s="2" customFormat="1" ht="30" customHeight="1">
      <c r="A45" s="45"/>
      <c r="B45" s="50"/>
      <c r="C45" s="50"/>
      <c r="D45" s="60"/>
      <c r="E45" s="60"/>
      <c r="F45" s="14" t="s">
        <v>17</v>
      </c>
      <c r="G45" s="16">
        <v>8014.5</v>
      </c>
      <c r="H45" s="60"/>
      <c r="I45" s="75"/>
    </row>
    <row r="46" spans="1:9" s="2" customFormat="1" ht="30" customHeight="1">
      <c r="A46" s="48"/>
      <c r="B46" s="50"/>
      <c r="C46" s="50"/>
      <c r="D46" s="60"/>
      <c r="E46" s="60"/>
      <c r="F46" s="16" t="s">
        <v>18</v>
      </c>
      <c r="G46" s="16">
        <f>SUM(G42:G45)</f>
        <v>500536.35</v>
      </c>
      <c r="H46" s="60"/>
      <c r="I46" s="76"/>
    </row>
    <row r="47" spans="1:9" s="2" customFormat="1" ht="24" customHeight="1">
      <c r="A47" s="44">
        <v>11</v>
      </c>
      <c r="B47" s="50" t="s">
        <v>64</v>
      </c>
      <c r="C47" s="50" t="s">
        <v>65</v>
      </c>
      <c r="D47" s="59" t="s">
        <v>66</v>
      </c>
      <c r="E47" s="60" t="s">
        <v>67</v>
      </c>
      <c r="F47" s="14" t="s">
        <v>13</v>
      </c>
      <c r="G47" s="16">
        <v>31633.35</v>
      </c>
      <c r="H47" s="50" t="s">
        <v>68</v>
      </c>
      <c r="I47" s="74"/>
    </row>
    <row r="48" spans="1:9" s="2" customFormat="1" ht="30" customHeight="1">
      <c r="A48" s="45"/>
      <c r="B48" s="50"/>
      <c r="C48" s="50"/>
      <c r="D48" s="60"/>
      <c r="E48" s="60"/>
      <c r="F48" s="14" t="s">
        <v>29</v>
      </c>
      <c r="G48" s="16">
        <v>206038.55</v>
      </c>
      <c r="H48" s="50"/>
      <c r="I48" s="75"/>
    </row>
    <row r="49" spans="1:9" s="2" customFormat="1" ht="30" customHeight="1">
      <c r="A49" s="45"/>
      <c r="B49" s="50"/>
      <c r="C49" s="50"/>
      <c r="D49" s="60"/>
      <c r="E49" s="60"/>
      <c r="F49" s="14" t="s">
        <v>17</v>
      </c>
      <c r="G49" s="16">
        <v>3916.51</v>
      </c>
      <c r="H49" s="50"/>
      <c r="I49" s="75"/>
    </row>
    <row r="50" spans="1:9" s="2" customFormat="1" ht="30" customHeight="1">
      <c r="A50" s="46"/>
      <c r="B50" s="50"/>
      <c r="C50" s="50"/>
      <c r="D50" s="60"/>
      <c r="E50" s="60"/>
      <c r="F50" s="16" t="s">
        <v>18</v>
      </c>
      <c r="G50" s="28">
        <v>241588.41</v>
      </c>
      <c r="H50" s="50"/>
      <c r="I50" s="76"/>
    </row>
    <row r="51" spans="1:9" s="2" customFormat="1" ht="30" customHeight="1">
      <c r="A51" s="44">
        <v>12</v>
      </c>
      <c r="B51" s="50" t="s">
        <v>69</v>
      </c>
      <c r="C51" s="50" t="s">
        <v>70</v>
      </c>
      <c r="D51" s="59" t="s">
        <v>71</v>
      </c>
      <c r="E51" s="60" t="s">
        <v>72</v>
      </c>
      <c r="F51" s="14" t="s">
        <v>13</v>
      </c>
      <c r="G51" s="16">
        <v>18865.95</v>
      </c>
      <c r="H51" s="60" t="s">
        <v>73</v>
      </c>
      <c r="I51" s="74"/>
    </row>
    <row r="52" spans="1:9" s="2" customFormat="1" ht="30" customHeight="1">
      <c r="A52" s="45"/>
      <c r="B52" s="50"/>
      <c r="C52" s="50"/>
      <c r="D52" s="60"/>
      <c r="E52" s="60"/>
      <c r="F52" s="14" t="s">
        <v>29</v>
      </c>
      <c r="G52" s="16">
        <v>124256.62</v>
      </c>
      <c r="H52" s="60"/>
      <c r="I52" s="75"/>
    </row>
    <row r="53" spans="1:9" s="2" customFormat="1" ht="33" customHeight="1">
      <c r="A53" s="45"/>
      <c r="B53" s="50"/>
      <c r="C53" s="50"/>
      <c r="D53" s="60"/>
      <c r="E53" s="60"/>
      <c r="F53" s="14" t="s">
        <v>17</v>
      </c>
      <c r="G53" s="16">
        <v>2333.63</v>
      </c>
      <c r="H53" s="60"/>
      <c r="I53" s="75"/>
    </row>
    <row r="54" spans="1:9" s="2" customFormat="1" ht="55.95" customHeight="1">
      <c r="A54" s="48"/>
      <c r="B54" s="50"/>
      <c r="C54" s="50"/>
      <c r="D54" s="60"/>
      <c r="E54" s="60"/>
      <c r="F54" s="16" t="s">
        <v>18</v>
      </c>
      <c r="G54" s="16">
        <v>145456.20000000001</v>
      </c>
      <c r="H54" s="60"/>
      <c r="I54" s="76"/>
    </row>
    <row r="55" spans="1:9" s="2" customFormat="1" ht="15" customHeight="1">
      <c r="A55" s="44">
        <v>13</v>
      </c>
      <c r="B55" s="53" t="s">
        <v>74</v>
      </c>
      <c r="C55" s="50" t="s">
        <v>75</v>
      </c>
      <c r="D55" s="63" t="s">
        <v>76</v>
      </c>
      <c r="E55" s="60" t="s">
        <v>77</v>
      </c>
      <c r="F55" s="14" t="s">
        <v>13</v>
      </c>
      <c r="G55" s="16"/>
      <c r="H55" s="60"/>
      <c r="I55" s="74"/>
    </row>
    <row r="56" spans="1:9" s="2" customFormat="1" ht="30" customHeight="1">
      <c r="A56" s="45"/>
      <c r="B56" s="53"/>
      <c r="C56" s="50"/>
      <c r="D56" s="64"/>
      <c r="E56" s="60"/>
      <c r="F56" s="14" t="s">
        <v>29</v>
      </c>
      <c r="G56" s="16">
        <v>231462.38</v>
      </c>
      <c r="H56" s="60"/>
      <c r="I56" s="75"/>
    </row>
    <row r="57" spans="1:9" s="2" customFormat="1" ht="13.05" customHeight="1">
      <c r="A57" s="45"/>
      <c r="B57" s="53"/>
      <c r="C57" s="50"/>
      <c r="D57" s="64"/>
      <c r="E57" s="60"/>
      <c r="F57" s="14" t="s">
        <v>17</v>
      </c>
      <c r="G57" s="16"/>
      <c r="H57" s="60"/>
      <c r="I57" s="75"/>
    </row>
    <row r="58" spans="1:9" s="2" customFormat="1" ht="40.049999999999997" customHeight="1">
      <c r="A58" s="48"/>
      <c r="B58" s="53"/>
      <c r="C58" s="50"/>
      <c r="D58" s="64"/>
      <c r="E58" s="60"/>
      <c r="F58" s="16" t="s">
        <v>18</v>
      </c>
      <c r="G58" s="16">
        <f>SUM(G56:G57)</f>
        <v>231462.38</v>
      </c>
      <c r="H58" s="60"/>
      <c r="I58" s="76"/>
    </row>
    <row r="59" spans="1:9" s="2" customFormat="1" ht="22.95" customHeight="1">
      <c r="A59" s="44">
        <v>14</v>
      </c>
      <c r="B59" s="50" t="s">
        <v>78</v>
      </c>
      <c r="C59" s="50" t="s">
        <v>79</v>
      </c>
      <c r="D59" s="60" t="s">
        <v>80</v>
      </c>
      <c r="E59" s="60" t="s">
        <v>81</v>
      </c>
      <c r="F59" s="14" t="s">
        <v>13</v>
      </c>
      <c r="G59" s="16">
        <v>67.599999999999994</v>
      </c>
      <c r="H59" s="60" t="s">
        <v>82</v>
      </c>
      <c r="I59" s="74"/>
    </row>
    <row r="60" spans="1:9" s="2" customFormat="1" ht="43.95" customHeight="1">
      <c r="A60" s="45"/>
      <c r="B60" s="50"/>
      <c r="C60" s="50"/>
      <c r="D60" s="60"/>
      <c r="E60" s="60"/>
      <c r="F60" s="14" t="s">
        <v>29</v>
      </c>
      <c r="G60" s="16">
        <v>299603.99</v>
      </c>
      <c r="H60" s="60"/>
      <c r="I60" s="75"/>
    </row>
    <row r="61" spans="1:9" s="2" customFormat="1" ht="30" customHeight="1">
      <c r="A61" s="45"/>
      <c r="B61" s="50"/>
      <c r="C61" s="50"/>
      <c r="D61" s="60"/>
      <c r="E61" s="60"/>
      <c r="F61" s="14" t="s">
        <v>17</v>
      </c>
      <c r="G61" s="16"/>
      <c r="H61" s="60"/>
      <c r="I61" s="75"/>
    </row>
    <row r="62" spans="1:9" s="2" customFormat="1" ht="31.95" customHeight="1">
      <c r="A62" s="48"/>
      <c r="B62" s="50"/>
      <c r="C62" s="50"/>
      <c r="D62" s="60"/>
      <c r="E62" s="60"/>
      <c r="F62" s="16" t="s">
        <v>18</v>
      </c>
      <c r="G62" s="16"/>
      <c r="H62" s="60"/>
      <c r="I62" s="76"/>
    </row>
    <row r="63" spans="1:9" ht="31.05" customHeight="1">
      <c r="A63" s="39" t="s">
        <v>18</v>
      </c>
      <c r="B63" s="39"/>
      <c r="C63" s="39"/>
      <c r="D63" s="29"/>
      <c r="E63" s="29"/>
      <c r="F63" s="29"/>
      <c r="G63" s="30">
        <f>G37+G36+G30+G26+G21+G17+G13+G8+G41+G46+G54+G50+G58</f>
        <v>1905217.0799999996</v>
      </c>
      <c r="H63" s="29"/>
      <c r="I63" s="29"/>
    </row>
  </sheetData>
  <mergeCells count="95">
    <mergeCell ref="I51:I54"/>
    <mergeCell ref="I55:I58"/>
    <mergeCell ref="I59:I62"/>
    <mergeCell ref="I27:I30"/>
    <mergeCell ref="I31:I36"/>
    <mergeCell ref="I38:I41"/>
    <mergeCell ref="I43:I46"/>
    <mergeCell ref="I47:I50"/>
    <mergeCell ref="I4:I8"/>
    <mergeCell ref="I9:I13"/>
    <mergeCell ref="I14:I17"/>
    <mergeCell ref="I18:I21"/>
    <mergeCell ref="I22:I26"/>
    <mergeCell ref="E51:E54"/>
    <mergeCell ref="E55:E58"/>
    <mergeCell ref="E59:E62"/>
    <mergeCell ref="H4:H8"/>
    <mergeCell ref="H9:H13"/>
    <mergeCell ref="H14:H17"/>
    <mergeCell ref="H18:H21"/>
    <mergeCell ref="H22:H26"/>
    <mergeCell ref="H27:H30"/>
    <mergeCell ref="H31:H36"/>
    <mergeCell ref="H38:H41"/>
    <mergeCell ref="H42:H46"/>
    <mergeCell ref="H47:H50"/>
    <mergeCell ref="H51:H54"/>
    <mergeCell ref="H55:H58"/>
    <mergeCell ref="H59:H62"/>
    <mergeCell ref="E27:E30"/>
    <mergeCell ref="E31:E36"/>
    <mergeCell ref="E38:E41"/>
    <mergeCell ref="E42:E46"/>
    <mergeCell ref="E47:E50"/>
    <mergeCell ref="E4:E8"/>
    <mergeCell ref="E9:E13"/>
    <mergeCell ref="E14:E17"/>
    <mergeCell ref="E18:E21"/>
    <mergeCell ref="E22:E26"/>
    <mergeCell ref="C51:C54"/>
    <mergeCell ref="C55:C58"/>
    <mergeCell ref="C59:C62"/>
    <mergeCell ref="D4:D8"/>
    <mergeCell ref="D9:D13"/>
    <mergeCell ref="D14:D17"/>
    <mergeCell ref="D18:D21"/>
    <mergeCell ref="D22:D26"/>
    <mergeCell ref="D27:D30"/>
    <mergeCell ref="D31:D36"/>
    <mergeCell ref="D38:D41"/>
    <mergeCell ref="D42:D46"/>
    <mergeCell ref="D47:D50"/>
    <mergeCell ref="D51:D54"/>
    <mergeCell ref="D55:D58"/>
    <mergeCell ref="D59:D62"/>
    <mergeCell ref="C27:C30"/>
    <mergeCell ref="C31:C36"/>
    <mergeCell ref="C38:C41"/>
    <mergeCell ref="C42:C46"/>
    <mergeCell ref="C47:C50"/>
    <mergeCell ref="C4:C8"/>
    <mergeCell ref="C9:C13"/>
    <mergeCell ref="C14:C17"/>
    <mergeCell ref="C18:C21"/>
    <mergeCell ref="C22:C26"/>
    <mergeCell ref="A59:A62"/>
    <mergeCell ref="B4:B8"/>
    <mergeCell ref="B9:B13"/>
    <mergeCell ref="B14:B17"/>
    <mergeCell ref="B18:B21"/>
    <mergeCell ref="B22:B26"/>
    <mergeCell ref="B27:B30"/>
    <mergeCell ref="B31:B36"/>
    <mergeCell ref="B38:B41"/>
    <mergeCell ref="B42:B46"/>
    <mergeCell ref="B47:B50"/>
    <mergeCell ref="B51:B54"/>
    <mergeCell ref="B55:B58"/>
    <mergeCell ref="B59:B62"/>
    <mergeCell ref="A1:I1"/>
    <mergeCell ref="A2:I2"/>
    <mergeCell ref="F3:G3"/>
    <mergeCell ref="A63:C63"/>
    <mergeCell ref="A4:A8"/>
    <mergeCell ref="A9:A13"/>
    <mergeCell ref="A14:A17"/>
    <mergeCell ref="A18:A21"/>
    <mergeCell ref="A22:A26"/>
    <mergeCell ref="A27:A30"/>
    <mergeCell ref="A31:A36"/>
    <mergeCell ref="A38:A41"/>
    <mergeCell ref="A42:A46"/>
    <mergeCell ref="A47:A50"/>
    <mergeCell ref="A51:A54"/>
    <mergeCell ref="A55:A58"/>
  </mergeCells>
  <phoneticPr fontId="15" type="noConversion"/>
  <pageMargins left="0.75138888888888899" right="0.75138888888888899" top="0.62986111111111098" bottom="0.66874999999999996" header="0.35416666666666702" footer="0.5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2020-11-04T07:31:00Z</dcterms:created>
  <dcterms:modified xsi:type="dcterms:W3CDTF">2021-06-18T02:34:19Z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747EC47B91CA48F1817485E0C65BDA63</vt:lpwstr>
  </property>
</Properties>
</file>