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<sst xmlns="http://schemas.openxmlformats.org/spreadsheetml/2006/main" count="44" uniqueCount="34">
  <si>
    <t>2022年8月农村特困分散供养经费、护理费申请拨付表</t>
  </si>
  <si>
    <t xml:space="preserve">编制单位：                   </t>
  </si>
  <si>
    <t xml:space="preserve">                                审核单位：</t>
  </si>
  <si>
    <t xml:space="preserve">            单位：人、元  日期：2022年8月2日</t>
  </si>
  <si>
    <t>乡镇</t>
  </si>
  <si>
    <t>总人数</t>
  </si>
  <si>
    <t>供养经费</t>
  </si>
  <si>
    <t>护理费</t>
  </si>
  <si>
    <t>总计</t>
  </si>
  <si>
    <t>自理人员</t>
  </si>
  <si>
    <t>金额</t>
  </si>
  <si>
    <t>失能人员</t>
  </si>
  <si>
    <t>半失能人员</t>
  </si>
  <si>
    <t>合计</t>
  </si>
  <si>
    <t>西牛镇</t>
  </si>
  <si>
    <t>大塘埠镇</t>
  </si>
  <si>
    <t>古陂镇</t>
  </si>
  <si>
    <t>大桥镇</t>
  </si>
  <si>
    <t>新田镇</t>
  </si>
  <si>
    <t>安西镇</t>
  </si>
  <si>
    <t>虎山乡</t>
  </si>
  <si>
    <t>小江镇</t>
  </si>
  <si>
    <t>崇仙乡</t>
  </si>
  <si>
    <t>铁石口镇</t>
  </si>
  <si>
    <t>小河镇</t>
  </si>
  <si>
    <t>万隆乡</t>
  </si>
  <si>
    <t>正平镇</t>
  </si>
  <si>
    <t>大阿镇</t>
  </si>
  <si>
    <t>油山镇</t>
  </si>
  <si>
    <t>嘉定镇</t>
  </si>
  <si>
    <t xml:space="preserve">审批人：                      审核人：                         复核人：                          核对人：                         制表人：                 </t>
  </si>
  <si>
    <t>说明 ：1、农村分散供养特困人员自理人员经费标准为780元/人/月，失能和半失能人员经费标准为1080元/人/月；</t>
  </si>
  <si>
    <t xml:space="preserve">      2、护理费标准按自理人员80元/人/月，失能人员1380元/人/月，半失能人员350元/月/人；</t>
  </si>
  <si>
    <t xml:space="preserve">      3、此表一式四份，县民政局两份，县财政局两份。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</si>
</sst>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6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topLeftCell="A15" workbookViewId="0">
      <selection activeCell="A22" sqref="$A22:$XFD26"/>
    </sheetView>
  </sheetViews>
  <sheetFormatPr defaultColWidth="9" defaultRowHeight="13.5"/>
  <cols>
    <col min="1" max="1" width="10.5" customWidth="1"/>
    <col min="2" max="2" width="8.625" customWidth="1"/>
    <col min="3" max="3" width="7.875" customWidth="1"/>
    <col min="4" max="4" width="8.625" customWidth="1"/>
    <col min="5" max="5" width="8.375" customWidth="1"/>
    <col min="6" max="8" width="8.625" customWidth="1"/>
    <col min="9" max="9" width="9.375" customWidth="1"/>
    <col min="10" max="11" width="8.625" customWidth="1"/>
    <col min="12" max="12" width="7.5" customWidth="1"/>
    <col min="13" max="16" width="8.625" customWidth="1"/>
    <col min="17" max="17" width="9.625" customWidth="1"/>
  </cols>
  <sheetData>
    <row r="1" ht="33" customHeight="1" spans="1:17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  <c r="O1" s="4"/>
      <c r="P1" s="14"/>
      <c r="Q1" s="14"/>
    </row>
    <row r="2" ht="33" customHeight="1" spans="1:17">
      <c r="A2" s="5" t="s">
        <v>1</v>
      </c>
      <c r="B2" s="4"/>
      <c r="C2" s="4"/>
      <c r="D2" s="4"/>
      <c r="E2" s="4"/>
      <c r="F2" s="6" t="s">
        <v>2</v>
      </c>
      <c r="G2" s="4"/>
      <c r="H2" s="4"/>
      <c r="I2" s="14"/>
      <c r="J2" s="4"/>
      <c r="K2" s="4"/>
      <c r="L2" s="4"/>
      <c r="M2" s="15" t="s">
        <v>3</v>
      </c>
      <c r="N2" s="15"/>
      <c r="O2" s="15"/>
      <c r="P2" s="15"/>
      <c r="Q2" s="15"/>
    </row>
    <row r="3" ht="31" customHeight="1" spans="1:17">
      <c r="A3" s="7" t="s">
        <v>4</v>
      </c>
      <c r="B3" s="8" t="s">
        <v>5</v>
      </c>
      <c r="C3" s="9" t="s">
        <v>6</v>
      </c>
      <c r="D3" s="10"/>
      <c r="E3" s="10"/>
      <c r="F3" s="10"/>
      <c r="G3" s="10"/>
      <c r="H3" s="10"/>
      <c r="I3" s="16"/>
      <c r="J3" s="17" t="s">
        <v>7</v>
      </c>
      <c r="K3" s="17"/>
      <c r="L3" s="17"/>
      <c r="M3" s="17"/>
      <c r="N3" s="17"/>
      <c r="O3" s="17"/>
      <c r="P3" s="17"/>
      <c r="Q3" s="7" t="s">
        <v>8</v>
      </c>
    </row>
    <row r="4" ht="46" customHeight="1" spans="1:17">
      <c r="A4" s="7"/>
      <c r="B4" s="8"/>
      <c r="C4" s="8" t="s">
        <v>9</v>
      </c>
      <c r="D4" s="8" t="s">
        <v>10</v>
      </c>
      <c r="E4" s="8" t="s">
        <v>11</v>
      </c>
      <c r="F4" s="8" t="s">
        <v>10</v>
      </c>
      <c r="G4" s="8" t="s">
        <v>12</v>
      </c>
      <c r="H4" s="8" t="s">
        <v>10</v>
      </c>
      <c r="I4" s="8" t="s">
        <v>13</v>
      </c>
      <c r="J4" s="8" t="s">
        <v>9</v>
      </c>
      <c r="K4" s="8" t="s">
        <v>10</v>
      </c>
      <c r="L4" s="8" t="s">
        <v>11</v>
      </c>
      <c r="M4" s="8" t="s">
        <v>10</v>
      </c>
      <c r="N4" s="8" t="s">
        <v>12</v>
      </c>
      <c r="O4" s="8" t="s">
        <v>10</v>
      </c>
      <c r="P4" s="7" t="s">
        <v>13</v>
      </c>
      <c r="Q4" s="7"/>
    </row>
    <row r="5" s="1" customFormat="1" ht="18" customHeight="1" spans="1:17">
      <c r="A5" s="7" t="s">
        <v>14</v>
      </c>
      <c r="B5" s="7">
        <f>C5+E5+G5</f>
        <v>66</v>
      </c>
      <c r="C5" s="7">
        <v>63</v>
      </c>
      <c r="D5" s="7">
        <f>C5*780</f>
        <v>49140</v>
      </c>
      <c r="E5" s="7">
        <v>3</v>
      </c>
      <c r="F5" s="7">
        <f>E5*1080</f>
        <v>3240</v>
      </c>
      <c r="G5" s="7"/>
      <c r="H5" s="7">
        <f>G5*1080</f>
        <v>0</v>
      </c>
      <c r="I5" s="7">
        <f>D:D+F:F+H:H</f>
        <v>52380</v>
      </c>
      <c r="J5" s="7">
        <f>C5</f>
        <v>63</v>
      </c>
      <c r="K5" s="7">
        <f>J:J*80</f>
        <v>5040</v>
      </c>
      <c r="L5" s="7">
        <f t="shared" ref="L5:L21" si="0">E5</f>
        <v>3</v>
      </c>
      <c r="M5" s="7">
        <f>L5*1380</f>
        <v>4140</v>
      </c>
      <c r="N5" s="7">
        <f>G5</f>
        <v>0</v>
      </c>
      <c r="O5" s="7">
        <f>N5*350</f>
        <v>0</v>
      </c>
      <c r="P5" s="7">
        <f>K5+M5+O5</f>
        <v>9180</v>
      </c>
      <c r="Q5" s="7">
        <f>I5+P5</f>
        <v>61560</v>
      </c>
    </row>
    <row r="6" s="1" customFormat="1" ht="18" customHeight="1" spans="1:17">
      <c r="A6" s="7" t="s">
        <v>15</v>
      </c>
      <c r="B6" s="7">
        <f t="shared" ref="B6:B21" si="1">C6+E6+G6</f>
        <v>59</v>
      </c>
      <c r="C6" s="7">
        <v>59</v>
      </c>
      <c r="D6" s="7">
        <f t="shared" ref="D6:D20" si="2">C6*780</f>
        <v>46020</v>
      </c>
      <c r="E6" s="7"/>
      <c r="F6" s="7">
        <f t="shared" ref="F6:F20" si="3">E6*1080</f>
        <v>0</v>
      </c>
      <c r="G6" s="7">
        <v>0</v>
      </c>
      <c r="H6" s="7">
        <f t="shared" ref="H6:H20" si="4">G6*1080</f>
        <v>0</v>
      </c>
      <c r="I6" s="7">
        <f>D:D+F:F+H:H</f>
        <v>46020</v>
      </c>
      <c r="J6" s="7">
        <f t="shared" ref="J6:J21" si="5">C6</f>
        <v>59</v>
      </c>
      <c r="K6" s="7">
        <f t="shared" ref="K6:K20" si="6">J:J*80</f>
        <v>4720</v>
      </c>
      <c r="L6" s="7">
        <f t="shared" si="0"/>
        <v>0</v>
      </c>
      <c r="M6" s="7">
        <f t="shared" ref="M6:M20" si="7">L6*1380</f>
        <v>0</v>
      </c>
      <c r="N6" s="7">
        <f t="shared" ref="N6:N21" si="8">G6</f>
        <v>0</v>
      </c>
      <c r="O6" s="7">
        <f t="shared" ref="O6:O20" si="9">N6*350</f>
        <v>0</v>
      </c>
      <c r="P6" s="7">
        <f t="shared" ref="P6:P21" si="10">K6+M6+O6</f>
        <v>4720</v>
      </c>
      <c r="Q6" s="7">
        <f t="shared" ref="Q6:Q22" si="11">I6+P6</f>
        <v>50740</v>
      </c>
    </row>
    <row r="7" s="1" customFormat="1" ht="18" customHeight="1" spans="1:17">
      <c r="A7" s="7" t="s">
        <v>16</v>
      </c>
      <c r="B7" s="7">
        <f t="shared" si="1"/>
        <v>50</v>
      </c>
      <c r="C7" s="7">
        <v>49</v>
      </c>
      <c r="D7" s="7">
        <f t="shared" si="2"/>
        <v>38220</v>
      </c>
      <c r="E7" s="7"/>
      <c r="F7" s="7">
        <f t="shared" si="3"/>
        <v>0</v>
      </c>
      <c r="G7" s="7">
        <v>1</v>
      </c>
      <c r="H7" s="7">
        <f t="shared" si="4"/>
        <v>1080</v>
      </c>
      <c r="I7" s="7">
        <f t="shared" ref="I7:I20" si="12">D:D+F:F+H:H</f>
        <v>39300</v>
      </c>
      <c r="J7" s="7">
        <f t="shared" si="5"/>
        <v>49</v>
      </c>
      <c r="K7" s="7">
        <f t="shared" si="6"/>
        <v>3920</v>
      </c>
      <c r="L7" s="7">
        <f t="shared" si="0"/>
        <v>0</v>
      </c>
      <c r="M7" s="7">
        <f t="shared" si="7"/>
        <v>0</v>
      </c>
      <c r="N7" s="7">
        <f t="shared" si="8"/>
        <v>1</v>
      </c>
      <c r="O7" s="7">
        <f t="shared" si="9"/>
        <v>350</v>
      </c>
      <c r="P7" s="7">
        <f t="shared" si="10"/>
        <v>4270</v>
      </c>
      <c r="Q7" s="7">
        <f t="shared" si="11"/>
        <v>43570</v>
      </c>
    </row>
    <row r="8" s="1" customFormat="1" ht="18" customHeight="1" spans="1:17">
      <c r="A8" s="7" t="s">
        <v>17</v>
      </c>
      <c r="B8" s="7">
        <f t="shared" si="1"/>
        <v>37</v>
      </c>
      <c r="C8" s="7">
        <v>34</v>
      </c>
      <c r="D8" s="7">
        <f t="shared" si="2"/>
        <v>26520</v>
      </c>
      <c r="E8" s="7"/>
      <c r="F8" s="7">
        <f t="shared" si="3"/>
        <v>0</v>
      </c>
      <c r="G8" s="7">
        <v>3</v>
      </c>
      <c r="H8" s="7">
        <f t="shared" si="4"/>
        <v>3240</v>
      </c>
      <c r="I8" s="7">
        <f t="shared" si="12"/>
        <v>29760</v>
      </c>
      <c r="J8" s="7">
        <f t="shared" si="5"/>
        <v>34</v>
      </c>
      <c r="K8" s="7">
        <f t="shared" si="6"/>
        <v>2720</v>
      </c>
      <c r="L8" s="7">
        <f t="shared" si="0"/>
        <v>0</v>
      </c>
      <c r="M8" s="7">
        <f t="shared" si="7"/>
        <v>0</v>
      </c>
      <c r="N8" s="7">
        <f t="shared" si="8"/>
        <v>3</v>
      </c>
      <c r="O8" s="7">
        <f t="shared" si="9"/>
        <v>1050</v>
      </c>
      <c r="P8" s="7">
        <f t="shared" si="10"/>
        <v>3770</v>
      </c>
      <c r="Q8" s="7">
        <f t="shared" si="11"/>
        <v>33530</v>
      </c>
    </row>
    <row r="9" s="1" customFormat="1" ht="18" customHeight="1" spans="1:17">
      <c r="A9" s="7" t="s">
        <v>18</v>
      </c>
      <c r="B9" s="7">
        <f t="shared" si="1"/>
        <v>46</v>
      </c>
      <c r="C9" s="7">
        <v>43</v>
      </c>
      <c r="D9" s="7">
        <f t="shared" si="2"/>
        <v>33540</v>
      </c>
      <c r="E9" s="7">
        <v>1</v>
      </c>
      <c r="F9" s="7">
        <f t="shared" si="3"/>
        <v>1080</v>
      </c>
      <c r="G9" s="7">
        <v>2</v>
      </c>
      <c r="H9" s="7">
        <f t="shared" si="4"/>
        <v>2160</v>
      </c>
      <c r="I9" s="7">
        <f t="shared" si="12"/>
        <v>36780</v>
      </c>
      <c r="J9" s="7">
        <f t="shared" si="5"/>
        <v>43</v>
      </c>
      <c r="K9" s="7">
        <f t="shared" si="6"/>
        <v>3440</v>
      </c>
      <c r="L9" s="7">
        <f t="shared" si="0"/>
        <v>1</v>
      </c>
      <c r="M9" s="7">
        <f t="shared" si="7"/>
        <v>1380</v>
      </c>
      <c r="N9" s="7">
        <f t="shared" si="8"/>
        <v>2</v>
      </c>
      <c r="O9" s="7">
        <f t="shared" si="9"/>
        <v>700</v>
      </c>
      <c r="P9" s="7">
        <f t="shared" si="10"/>
        <v>5520</v>
      </c>
      <c r="Q9" s="7">
        <f t="shared" si="11"/>
        <v>42300</v>
      </c>
    </row>
    <row r="10" s="2" customFormat="1" ht="18" customHeight="1" spans="1:17">
      <c r="A10" s="7" t="s">
        <v>19</v>
      </c>
      <c r="B10" s="7">
        <f t="shared" si="1"/>
        <v>68</v>
      </c>
      <c r="C10" s="7">
        <v>64</v>
      </c>
      <c r="D10" s="7">
        <f t="shared" si="2"/>
        <v>49920</v>
      </c>
      <c r="E10" s="7">
        <v>3</v>
      </c>
      <c r="F10" s="7">
        <f t="shared" si="3"/>
        <v>3240</v>
      </c>
      <c r="G10" s="7">
        <v>1</v>
      </c>
      <c r="H10" s="7">
        <f t="shared" si="4"/>
        <v>1080</v>
      </c>
      <c r="I10" s="7">
        <f t="shared" si="12"/>
        <v>54240</v>
      </c>
      <c r="J10" s="7">
        <f t="shared" si="5"/>
        <v>64</v>
      </c>
      <c r="K10" s="7">
        <f t="shared" si="6"/>
        <v>5120</v>
      </c>
      <c r="L10" s="7">
        <f t="shared" si="0"/>
        <v>3</v>
      </c>
      <c r="M10" s="7">
        <f t="shared" si="7"/>
        <v>4140</v>
      </c>
      <c r="N10" s="7">
        <f t="shared" si="8"/>
        <v>1</v>
      </c>
      <c r="O10" s="7">
        <f t="shared" si="9"/>
        <v>350</v>
      </c>
      <c r="P10" s="7">
        <f t="shared" si="10"/>
        <v>9610</v>
      </c>
      <c r="Q10" s="7">
        <f t="shared" si="11"/>
        <v>63850</v>
      </c>
    </row>
    <row r="11" s="1" customFormat="1" ht="18" customHeight="1" spans="1:17">
      <c r="A11" s="7" t="s">
        <v>20</v>
      </c>
      <c r="B11" s="7">
        <f t="shared" si="1"/>
        <v>17</v>
      </c>
      <c r="C11" s="7">
        <v>17</v>
      </c>
      <c r="D11" s="7">
        <f t="shared" si="2"/>
        <v>13260</v>
      </c>
      <c r="E11" s="7"/>
      <c r="F11" s="7">
        <f t="shared" si="3"/>
        <v>0</v>
      </c>
      <c r="G11" s="7"/>
      <c r="H11" s="7">
        <f t="shared" si="4"/>
        <v>0</v>
      </c>
      <c r="I11" s="7">
        <f t="shared" si="12"/>
        <v>13260</v>
      </c>
      <c r="J11" s="7">
        <f t="shared" si="5"/>
        <v>17</v>
      </c>
      <c r="K11" s="7">
        <f t="shared" si="6"/>
        <v>1360</v>
      </c>
      <c r="L11" s="7">
        <f t="shared" si="0"/>
        <v>0</v>
      </c>
      <c r="M11" s="7">
        <f t="shared" si="7"/>
        <v>0</v>
      </c>
      <c r="N11" s="7">
        <f t="shared" si="8"/>
        <v>0</v>
      </c>
      <c r="O11" s="7">
        <f t="shared" si="9"/>
        <v>0</v>
      </c>
      <c r="P11" s="7">
        <f t="shared" si="10"/>
        <v>1360</v>
      </c>
      <c r="Q11" s="7">
        <f t="shared" si="11"/>
        <v>14620</v>
      </c>
    </row>
    <row r="12" s="1" customFormat="1" ht="18" customHeight="1" spans="1:17">
      <c r="A12" s="7" t="s">
        <v>21</v>
      </c>
      <c r="B12" s="7">
        <f t="shared" si="1"/>
        <v>44</v>
      </c>
      <c r="C12" s="7">
        <v>40</v>
      </c>
      <c r="D12" s="7">
        <f t="shared" si="2"/>
        <v>31200</v>
      </c>
      <c r="E12" s="7">
        <v>1</v>
      </c>
      <c r="F12" s="7">
        <f t="shared" si="3"/>
        <v>1080</v>
      </c>
      <c r="G12" s="7">
        <v>3</v>
      </c>
      <c r="H12" s="7">
        <f t="shared" si="4"/>
        <v>3240</v>
      </c>
      <c r="I12" s="7">
        <f t="shared" si="12"/>
        <v>35520</v>
      </c>
      <c r="J12" s="7">
        <f t="shared" si="5"/>
        <v>40</v>
      </c>
      <c r="K12" s="7">
        <f t="shared" si="6"/>
        <v>3200</v>
      </c>
      <c r="L12" s="7">
        <f t="shared" si="0"/>
        <v>1</v>
      </c>
      <c r="M12" s="7">
        <f t="shared" si="7"/>
        <v>1380</v>
      </c>
      <c r="N12" s="7">
        <f t="shared" si="8"/>
        <v>3</v>
      </c>
      <c r="O12" s="7">
        <f t="shared" si="9"/>
        <v>1050</v>
      </c>
      <c r="P12" s="7">
        <f t="shared" si="10"/>
        <v>5630</v>
      </c>
      <c r="Q12" s="7">
        <f t="shared" si="11"/>
        <v>41150</v>
      </c>
    </row>
    <row r="13" s="1" customFormat="1" ht="16" customHeight="1" spans="1:17">
      <c r="A13" s="7" t="s">
        <v>22</v>
      </c>
      <c r="B13" s="7">
        <f t="shared" si="1"/>
        <v>43</v>
      </c>
      <c r="C13" s="7">
        <v>38</v>
      </c>
      <c r="D13" s="7">
        <f t="shared" si="2"/>
        <v>29640</v>
      </c>
      <c r="E13" s="7">
        <v>3</v>
      </c>
      <c r="F13" s="7">
        <f t="shared" si="3"/>
        <v>3240</v>
      </c>
      <c r="G13" s="7">
        <v>2</v>
      </c>
      <c r="H13" s="7">
        <f t="shared" si="4"/>
        <v>2160</v>
      </c>
      <c r="I13" s="7">
        <f t="shared" si="12"/>
        <v>35040</v>
      </c>
      <c r="J13" s="7">
        <f t="shared" si="5"/>
        <v>38</v>
      </c>
      <c r="K13" s="7">
        <f t="shared" si="6"/>
        <v>3040</v>
      </c>
      <c r="L13" s="7">
        <f t="shared" si="0"/>
        <v>3</v>
      </c>
      <c r="M13" s="7">
        <f t="shared" si="7"/>
        <v>4140</v>
      </c>
      <c r="N13" s="7">
        <f t="shared" si="8"/>
        <v>2</v>
      </c>
      <c r="O13" s="7">
        <f t="shared" si="9"/>
        <v>700</v>
      </c>
      <c r="P13" s="7">
        <f t="shared" si="10"/>
        <v>7880</v>
      </c>
      <c r="Q13" s="7">
        <f t="shared" si="11"/>
        <v>42920</v>
      </c>
    </row>
    <row r="14" s="1" customFormat="1" ht="18" customHeight="1" spans="1:17">
      <c r="A14" s="7" t="s">
        <v>23</v>
      </c>
      <c r="B14" s="7">
        <f t="shared" si="1"/>
        <v>27</v>
      </c>
      <c r="C14" s="7">
        <v>25</v>
      </c>
      <c r="D14" s="7">
        <f t="shared" si="2"/>
        <v>19500</v>
      </c>
      <c r="E14" s="7">
        <v>1</v>
      </c>
      <c r="F14" s="7">
        <f t="shared" si="3"/>
        <v>1080</v>
      </c>
      <c r="G14" s="7">
        <v>1</v>
      </c>
      <c r="H14" s="7">
        <f t="shared" si="4"/>
        <v>1080</v>
      </c>
      <c r="I14" s="7">
        <f t="shared" si="12"/>
        <v>21660</v>
      </c>
      <c r="J14" s="7">
        <f t="shared" si="5"/>
        <v>25</v>
      </c>
      <c r="K14" s="7">
        <f t="shared" si="6"/>
        <v>2000</v>
      </c>
      <c r="L14" s="7">
        <f t="shared" si="0"/>
        <v>1</v>
      </c>
      <c r="M14" s="7">
        <f t="shared" si="7"/>
        <v>1380</v>
      </c>
      <c r="N14" s="7">
        <f t="shared" si="8"/>
        <v>1</v>
      </c>
      <c r="O14" s="7">
        <f t="shared" si="9"/>
        <v>350</v>
      </c>
      <c r="P14" s="7">
        <f t="shared" si="10"/>
        <v>3730</v>
      </c>
      <c r="Q14" s="7">
        <f t="shared" si="11"/>
        <v>25390</v>
      </c>
    </row>
    <row r="15" s="1" customFormat="1" ht="18" customHeight="1" spans="1:17">
      <c r="A15" s="7" t="s">
        <v>24</v>
      </c>
      <c r="B15" s="7">
        <f t="shared" si="1"/>
        <v>60</v>
      </c>
      <c r="C15" s="7">
        <v>58</v>
      </c>
      <c r="D15" s="7">
        <f t="shared" si="2"/>
        <v>45240</v>
      </c>
      <c r="E15" s="7">
        <v>2</v>
      </c>
      <c r="F15" s="7">
        <f t="shared" si="3"/>
        <v>2160</v>
      </c>
      <c r="G15" s="7"/>
      <c r="H15" s="7">
        <f t="shared" si="4"/>
        <v>0</v>
      </c>
      <c r="I15" s="7">
        <f t="shared" si="12"/>
        <v>47400</v>
      </c>
      <c r="J15" s="7">
        <f t="shared" si="5"/>
        <v>58</v>
      </c>
      <c r="K15" s="7">
        <f t="shared" si="6"/>
        <v>4640</v>
      </c>
      <c r="L15" s="7">
        <f t="shared" si="0"/>
        <v>2</v>
      </c>
      <c r="M15" s="7">
        <f t="shared" si="7"/>
        <v>2760</v>
      </c>
      <c r="N15" s="7">
        <f t="shared" si="8"/>
        <v>0</v>
      </c>
      <c r="O15" s="7">
        <f t="shared" si="9"/>
        <v>0</v>
      </c>
      <c r="P15" s="7">
        <f t="shared" si="10"/>
        <v>7400</v>
      </c>
      <c r="Q15" s="7">
        <f t="shared" si="11"/>
        <v>54800</v>
      </c>
    </row>
    <row r="16" s="1" customFormat="1" ht="18" customHeight="1" spans="1:17">
      <c r="A16" s="7" t="s">
        <v>25</v>
      </c>
      <c r="B16" s="7">
        <f t="shared" si="1"/>
        <v>43</v>
      </c>
      <c r="C16" s="7">
        <v>42</v>
      </c>
      <c r="D16" s="7">
        <f t="shared" si="2"/>
        <v>32760</v>
      </c>
      <c r="E16" s="7">
        <v>1</v>
      </c>
      <c r="F16" s="7">
        <f t="shared" si="3"/>
        <v>1080</v>
      </c>
      <c r="G16" s="7"/>
      <c r="H16" s="7">
        <f t="shared" si="4"/>
        <v>0</v>
      </c>
      <c r="I16" s="7">
        <f t="shared" si="12"/>
        <v>33840</v>
      </c>
      <c r="J16" s="7">
        <f t="shared" si="5"/>
        <v>42</v>
      </c>
      <c r="K16" s="7">
        <f t="shared" si="6"/>
        <v>3360</v>
      </c>
      <c r="L16" s="7">
        <f t="shared" si="0"/>
        <v>1</v>
      </c>
      <c r="M16" s="7">
        <f t="shared" si="7"/>
        <v>1380</v>
      </c>
      <c r="N16" s="7">
        <f t="shared" si="8"/>
        <v>0</v>
      </c>
      <c r="O16" s="7">
        <f t="shared" si="9"/>
        <v>0</v>
      </c>
      <c r="P16" s="7">
        <f t="shared" si="10"/>
        <v>4740</v>
      </c>
      <c r="Q16" s="7">
        <f t="shared" si="11"/>
        <v>38580</v>
      </c>
    </row>
    <row r="17" s="1" customFormat="1" ht="18" customHeight="1" spans="1:17">
      <c r="A17" s="7" t="s">
        <v>26</v>
      </c>
      <c r="B17" s="7">
        <f t="shared" si="1"/>
        <v>146</v>
      </c>
      <c r="C17" s="7">
        <v>142</v>
      </c>
      <c r="D17" s="7">
        <f t="shared" si="2"/>
        <v>110760</v>
      </c>
      <c r="E17" s="7">
        <v>4</v>
      </c>
      <c r="F17" s="7">
        <f t="shared" si="3"/>
        <v>4320</v>
      </c>
      <c r="G17" s="7">
        <v>0</v>
      </c>
      <c r="H17" s="7">
        <f t="shared" si="4"/>
        <v>0</v>
      </c>
      <c r="I17" s="7">
        <f t="shared" si="12"/>
        <v>115080</v>
      </c>
      <c r="J17" s="7">
        <f t="shared" si="5"/>
        <v>142</v>
      </c>
      <c r="K17" s="7">
        <f t="shared" si="6"/>
        <v>11360</v>
      </c>
      <c r="L17" s="7">
        <f t="shared" si="0"/>
        <v>4</v>
      </c>
      <c r="M17" s="7">
        <f t="shared" si="7"/>
        <v>5520</v>
      </c>
      <c r="N17" s="7">
        <f t="shared" si="8"/>
        <v>0</v>
      </c>
      <c r="O17" s="7">
        <f t="shared" si="9"/>
        <v>0</v>
      </c>
      <c r="P17" s="7">
        <f t="shared" si="10"/>
        <v>16880</v>
      </c>
      <c r="Q17" s="7">
        <f t="shared" si="11"/>
        <v>131960</v>
      </c>
    </row>
    <row r="18" s="1" customFormat="1" ht="18" customHeight="1" spans="1:17">
      <c r="A18" s="7" t="s">
        <v>27</v>
      </c>
      <c r="B18" s="7">
        <f t="shared" si="1"/>
        <v>32</v>
      </c>
      <c r="C18" s="7">
        <v>31</v>
      </c>
      <c r="D18" s="7">
        <f t="shared" si="2"/>
        <v>24180</v>
      </c>
      <c r="E18" s="7"/>
      <c r="F18" s="7">
        <f t="shared" si="3"/>
        <v>0</v>
      </c>
      <c r="G18" s="7">
        <v>1</v>
      </c>
      <c r="H18" s="7">
        <f t="shared" si="4"/>
        <v>1080</v>
      </c>
      <c r="I18" s="7">
        <f t="shared" si="12"/>
        <v>25260</v>
      </c>
      <c r="J18" s="7">
        <f t="shared" si="5"/>
        <v>31</v>
      </c>
      <c r="K18" s="7">
        <f t="shared" si="6"/>
        <v>2480</v>
      </c>
      <c r="L18" s="7">
        <f t="shared" si="0"/>
        <v>0</v>
      </c>
      <c r="M18" s="7">
        <f t="shared" si="7"/>
        <v>0</v>
      </c>
      <c r="N18" s="7">
        <f t="shared" si="8"/>
        <v>1</v>
      </c>
      <c r="O18" s="7">
        <f t="shared" si="9"/>
        <v>350</v>
      </c>
      <c r="P18" s="7">
        <f t="shared" si="10"/>
        <v>2830</v>
      </c>
      <c r="Q18" s="7">
        <f t="shared" si="11"/>
        <v>28090</v>
      </c>
    </row>
    <row r="19" s="1" customFormat="1" ht="18" customHeight="1" spans="1:17">
      <c r="A19" s="7" t="s">
        <v>28</v>
      </c>
      <c r="B19" s="7">
        <f t="shared" si="1"/>
        <v>14</v>
      </c>
      <c r="C19" s="7">
        <v>13</v>
      </c>
      <c r="D19" s="7">
        <f t="shared" si="2"/>
        <v>10140</v>
      </c>
      <c r="E19" s="7"/>
      <c r="F19" s="7">
        <f t="shared" si="3"/>
        <v>0</v>
      </c>
      <c r="G19" s="7">
        <v>1</v>
      </c>
      <c r="H19" s="7">
        <f t="shared" si="4"/>
        <v>1080</v>
      </c>
      <c r="I19" s="7">
        <f t="shared" si="12"/>
        <v>11220</v>
      </c>
      <c r="J19" s="7">
        <f t="shared" si="5"/>
        <v>13</v>
      </c>
      <c r="K19" s="7">
        <f t="shared" si="6"/>
        <v>1040</v>
      </c>
      <c r="L19" s="7">
        <f t="shared" si="0"/>
        <v>0</v>
      </c>
      <c r="M19" s="7">
        <f t="shared" si="7"/>
        <v>0</v>
      </c>
      <c r="N19" s="7">
        <f t="shared" si="8"/>
        <v>1</v>
      </c>
      <c r="O19" s="7">
        <f t="shared" si="9"/>
        <v>350</v>
      </c>
      <c r="P19" s="7">
        <f t="shared" si="10"/>
        <v>1390</v>
      </c>
      <c r="Q19" s="7">
        <f t="shared" si="11"/>
        <v>12610</v>
      </c>
    </row>
    <row r="20" s="1" customFormat="1" ht="18" customHeight="1" spans="1:17">
      <c r="A20" s="7" t="s">
        <v>29</v>
      </c>
      <c r="B20" s="7">
        <f t="shared" si="1"/>
        <v>106</v>
      </c>
      <c r="C20" s="7">
        <v>105</v>
      </c>
      <c r="D20" s="7">
        <f t="shared" si="2"/>
        <v>81900</v>
      </c>
      <c r="E20" s="7"/>
      <c r="F20" s="7">
        <f t="shared" si="3"/>
        <v>0</v>
      </c>
      <c r="G20" s="7">
        <v>1</v>
      </c>
      <c r="H20" s="7">
        <f t="shared" si="4"/>
        <v>1080</v>
      </c>
      <c r="I20" s="7">
        <f t="shared" si="12"/>
        <v>82980</v>
      </c>
      <c r="J20" s="7">
        <f t="shared" si="5"/>
        <v>105</v>
      </c>
      <c r="K20" s="7">
        <f t="shared" si="6"/>
        <v>8400</v>
      </c>
      <c r="L20" s="7">
        <f t="shared" si="0"/>
        <v>0</v>
      </c>
      <c r="M20" s="7">
        <f t="shared" si="7"/>
        <v>0</v>
      </c>
      <c r="N20" s="7">
        <f t="shared" si="8"/>
        <v>1</v>
      </c>
      <c r="O20" s="7">
        <f t="shared" si="9"/>
        <v>350</v>
      </c>
      <c r="P20" s="7">
        <f t="shared" si="10"/>
        <v>8750</v>
      </c>
      <c r="Q20" s="7">
        <f t="shared" si="11"/>
        <v>91730</v>
      </c>
    </row>
    <row r="21" ht="24" customHeight="1" spans="1:17">
      <c r="A21" s="7" t="s">
        <v>13</v>
      </c>
      <c r="B21" s="7">
        <f t="shared" si="1"/>
        <v>858</v>
      </c>
      <c r="C21" s="7">
        <f t="shared" ref="C21:Q21" si="13">SUM(C5:C20)</f>
        <v>823</v>
      </c>
      <c r="D21" s="7">
        <f t="shared" si="13"/>
        <v>641940</v>
      </c>
      <c r="E21" s="7">
        <f t="shared" si="13"/>
        <v>19</v>
      </c>
      <c r="F21" s="7">
        <f t="shared" si="13"/>
        <v>20520</v>
      </c>
      <c r="G21" s="7">
        <f t="shared" si="13"/>
        <v>16</v>
      </c>
      <c r="H21" s="7">
        <f t="shared" si="13"/>
        <v>17280</v>
      </c>
      <c r="I21" s="7">
        <f t="shared" si="13"/>
        <v>679740</v>
      </c>
      <c r="J21" s="7">
        <f t="shared" si="5"/>
        <v>823</v>
      </c>
      <c r="K21" s="7">
        <f t="shared" si="13"/>
        <v>65840</v>
      </c>
      <c r="L21" s="7">
        <f t="shared" si="0"/>
        <v>19</v>
      </c>
      <c r="M21" s="7">
        <f t="shared" si="13"/>
        <v>26220</v>
      </c>
      <c r="N21" s="7">
        <f t="shared" si="8"/>
        <v>16</v>
      </c>
      <c r="O21" s="7">
        <f t="shared" si="13"/>
        <v>5600</v>
      </c>
      <c r="P21" s="7">
        <f t="shared" si="13"/>
        <v>97660</v>
      </c>
      <c r="Q21" s="7">
        <f t="shared" si="13"/>
        <v>777400</v>
      </c>
    </row>
    <row r="22" ht="49" hidden="1" customHeight="1" spans="1:17">
      <c r="A22" s="11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ht="5" hidden="1" customHeight="1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9"/>
    </row>
    <row r="24" ht="18" hidden="1" customHeight="1" spans="1:17">
      <c r="A24" s="12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9"/>
    </row>
    <row r="25" ht="18" hidden="1" customHeight="1" spans="1:17">
      <c r="A25" s="13" t="s">
        <v>32</v>
      </c>
      <c r="B25" s="13"/>
      <c r="C25" s="13"/>
      <c r="D25" s="13"/>
      <c r="E25" s="13"/>
      <c r="F25" s="13"/>
      <c r="G25" s="13"/>
      <c r="H25" s="13"/>
      <c r="I25" s="18"/>
      <c r="J25" s="13"/>
      <c r="K25" s="13"/>
      <c r="L25" s="13"/>
      <c r="M25" s="13"/>
      <c r="N25" s="13"/>
      <c r="O25" s="13"/>
      <c r="P25" s="18"/>
      <c r="Q25" s="20"/>
    </row>
    <row r="26" ht="18" hidden="1" customHeight="1" spans="1:17">
      <c r="A26" s="13" t="s">
        <v>33</v>
      </c>
      <c r="B26" s="13"/>
      <c r="C26" s="13"/>
      <c r="D26" s="13"/>
      <c r="E26" s="13"/>
      <c r="F26" s="13"/>
      <c r="G26" s="13"/>
      <c r="H26" s="13"/>
      <c r="I26" s="18"/>
      <c r="J26" s="13"/>
      <c r="K26" s="13"/>
      <c r="L26" s="13"/>
      <c r="M26" s="13"/>
      <c r="N26" s="13"/>
      <c r="O26" s="13"/>
      <c r="P26" s="18"/>
      <c r="Q26" s="21"/>
    </row>
  </sheetData>
  <mergeCells count="12">
    <mergeCell ref="A1:Q1"/>
    <mergeCell ref="M2:Q2"/>
    <mergeCell ref="C3:I3"/>
    <mergeCell ref="J3:P3"/>
    <mergeCell ref="A22:Q22"/>
    <mergeCell ref="A23:P23"/>
    <mergeCell ref="A24:P24"/>
    <mergeCell ref="A25:P25"/>
    <mergeCell ref="A26:P26"/>
    <mergeCell ref="A3:A4"/>
    <mergeCell ref="B3:B4"/>
    <mergeCell ref="Q3:Q4"/>
  </mergeCells>
  <printOptions horizontalCentered="1"/>
  <pageMargins left="0.314583333333333" right="0.275" top="0.236111111111111" bottom="0.236111111111111" header="0.275" footer="0.236111111111111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2020-07-16T08:25:00Z</dcterms:created>
  <dcterms:modified xsi:type="dcterms:W3CDTF">2022-08-23T01:47:10Z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AAC7CFB04914434195B77F591D6C8EC7</vt:lpwstr>
  </property>
</Properties>
</file>