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1" activeTab="1"/>
  </bookViews>
  <sheets>
    <sheet name="Sheet1" sheetId="1" state="hidden" r:id="rId1"/>
    <sheet name="Sheet2" sheetId="2" r:id="rId2"/>
  </sheets>
  <definedNames>
    <definedName name="_xlnm._FilterDatabase" localSheetId="1" hidden="1">Sheet2!$A$3:$M$46</definedName>
    <definedName name="_xlnm.Print_Area" localSheetId="1">Sheet2!$A$1:$L$46</definedName>
    <definedName name="_xlnm.Print_Titles" localSheetId="1">Sheet2!$1:$3</definedName>
  </definedNames>
  <calcPr calcId="144525"/>
</workbook>
</file>

<file path=xl/sharedStrings.xml><?xml version="1.0" encoding="utf-8"?>
<sst xmlns="http://schemas.openxmlformats.org/spreadsheetml/2006/main" count="322" uniqueCount="199">
  <si>
    <t>赣州市退役军人事务局部门整体支出绩效评价指标体系评分表</t>
  </si>
  <si>
    <t>一级指标</t>
  </si>
  <si>
    <t>二级指标</t>
  </si>
  <si>
    <t>三级指标</t>
  </si>
  <si>
    <t>四级指标</t>
  </si>
  <si>
    <t>评分标准</t>
  </si>
  <si>
    <t>评分依据及简要说明</t>
  </si>
  <si>
    <t>得分</t>
  </si>
  <si>
    <t>数据来源</t>
  </si>
  <si>
    <t>履职效能（35分）</t>
  </si>
  <si>
    <t>工作目标（5分）</t>
  </si>
  <si>
    <t>目标设定（4分）</t>
  </si>
  <si>
    <t>目标依据充分性（2分）</t>
  </si>
  <si>
    <t>①是否依据法律法规、社会经济发展的总体规划设定；
②是否符合部门“三定”方案确定的部门工作职责；
③是否符合部门制定的中长期规划及年度工作计划；
④是否具有科学性和前瞻性。每项达到目标值得0.5分。</t>
  </si>
  <si>
    <t>工作目标合理性（2分）</t>
  </si>
  <si>
    <t>①是否符合客观实际是否可实现、可完成；
②是否将部门整体的工作目标细化分解，使其为可衡量、可比较。每项达到目标值得1分。</t>
  </si>
  <si>
    <t>目标管理（1分）</t>
  </si>
  <si>
    <t>目标管理有效性（1分）</t>
  </si>
  <si>
    <t>①是否有对目标进行责任分解的相关工作机制；
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</si>
  <si>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</si>
  <si>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</si>
  <si>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</si>
  <si>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</si>
  <si>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工作要点及工作总结</t>
  </si>
  <si>
    <t>重点工作（15分）</t>
  </si>
  <si>
    <t>完善政策制度及普法宣传</t>
  </si>
  <si>
    <t>完善政策</t>
  </si>
  <si>
    <t>提请市委、市政府出台《关于加强新时代退役军人工作的实施方案》，按规定时限完成得分，否则不得分。</t>
  </si>
  <si>
    <t>工作要点、工作总结、文件</t>
  </si>
  <si>
    <t>普法宣传</t>
  </si>
  <si>
    <t>利用本单位门户网站、微信等开展退役军人相关法律法规和制度宣传，已开展宣传得分，否则不得分。</t>
  </si>
  <si>
    <t>通知、方案、报告、活动宣传图片等</t>
  </si>
  <si>
    <t>移交安置工作</t>
  </si>
  <si>
    <t>军转干安置工作</t>
  </si>
  <si>
    <t>按照军转办文件完成军转干部安置得分，否则不得分</t>
  </si>
  <si>
    <t>军转办文件，实际安置情况</t>
  </si>
  <si>
    <t>退役士兵安置工作</t>
  </si>
  <si>
    <t>对符合条件的退役士兵精准优质安置得分，否则不得分。</t>
  </si>
  <si>
    <t>文件、实际安置工作</t>
  </si>
  <si>
    <t>随军家属安置工作</t>
  </si>
  <si>
    <t>按照规定完成随军家属安置得分，否则不得分。</t>
  </si>
  <si>
    <t>社保接续</t>
  </si>
  <si>
    <t>做好养老保险集中续费工作得分，否则不得分。</t>
  </si>
  <si>
    <t>会计凭证</t>
  </si>
  <si>
    <t>退役军人就业创业工作</t>
  </si>
  <si>
    <t>退役军人专场招聘会（线上、线下）</t>
  </si>
  <si>
    <t>组织指导各地做好退役军人专场招聘活动至少组织2次，完成得分，否则不得分。</t>
  </si>
  <si>
    <t>文件、图片</t>
  </si>
  <si>
    <t>教育培训</t>
  </si>
  <si>
    <t>开展退役士兵免费职业教育和技能培训，完成得分，否则不得分。</t>
  </si>
  <si>
    <t>创业创新大赛</t>
  </si>
  <si>
    <t>根据国家、省有关要求组织做好创业创新大赛，完成得分，否则不得分。</t>
  </si>
  <si>
    <t>推广“尊崇工作法”</t>
  </si>
  <si>
    <t>双拥工作</t>
  </si>
  <si>
    <t>双拥宣传</t>
  </si>
  <si>
    <t>开展双拥宣传工作得分，否则不得分。</t>
  </si>
  <si>
    <t>走访慰问</t>
  </si>
  <si>
    <t>开展春节、八一建军节走访问慰问，完成得分，否则不得分。</t>
  </si>
  <si>
    <t>拥军优抚工作</t>
  </si>
  <si>
    <t>严格执行《伤残抚恤管理办法》、《军人优待条例》、《江西省军人抚恤优待人法》、《关于加强军人军属、退役军人和其他优抚对象优待工作的意见》，每发现一项不符合要求扣分，扣完为止。</t>
  </si>
  <si>
    <t>褒扬纪念工作</t>
  </si>
  <si>
    <t>烈士纪念活动</t>
  </si>
  <si>
    <t>开展清明烈士祭扫、烈士纪念活动得分，否则不得分。</t>
  </si>
  <si>
    <t>文件图片</t>
  </si>
  <si>
    <t>权益维护</t>
  </si>
  <si>
    <t>未出现集体访、网络炒作事件得分，出现一件扣分，扣完为止。</t>
  </si>
  <si>
    <t>会议纪要、网络文章</t>
  </si>
  <si>
    <t>军休干部服务</t>
  </si>
  <si>
    <t>投诉一起扣分，扣完为止。</t>
  </si>
  <si>
    <t>管理效率（52分）</t>
  </si>
  <si>
    <t>预算管理（25分）</t>
  </si>
  <si>
    <t>预算编制（6分）</t>
  </si>
  <si>
    <t>预算编制完整性（4分）</t>
  </si>
  <si>
    <t>①收入预算编制是否足额，是否将所有部门预算收入全部编入收入预算；
②支出预算编制是否科学，是否是按人员经费按标准、日常公用经费按定额、专项经费按项目分别编制。
③是否所有财政性资金及其配套资金采购货物、工程和服务支出编制了政府采购预算。
④三公经费预算编制只减不增。每项达到目标值得1分。</t>
  </si>
  <si>
    <t>预算科目设置合理性（2分）</t>
  </si>
  <si>
    <t>①功能科目编制是否科学合理，编制到“项”；
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</si>
  <si>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</si>
  <si>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</si>
  <si>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</si>
  <si>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</si>
  <si>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</si>
  <si>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</si>
  <si>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</si>
  <si>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</si>
  <si>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</si>
  <si>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
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</si>
  <si>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</si>
  <si>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</si>
  <si>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</si>
  <si>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</si>
  <si>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</si>
  <si>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</si>
  <si>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</si>
  <si>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</si>
  <si>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</si>
  <si>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</si>
  <si>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</si>
  <si>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</si>
  <si>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</si>
  <si>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</si>
  <si>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</si>
  <si>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</si>
  <si>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</si>
  <si>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
②财务核算符合财经法规和财务管理制度及专项资金管理有关规定；
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</si>
  <si>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</si>
  <si>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</si>
  <si>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</si>
  <si>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</si>
  <si>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</si>
  <si>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④资产控制：单位是否建立健全资产内部管理制度；上述每项达到目标值得0.5分。
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</si>
  <si>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</si>
  <si>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</si>
  <si>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</si>
  <si>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</si>
  <si>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</si>
  <si>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</si>
  <si>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</si>
  <si>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</si>
  <si>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</si>
  <si>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</si>
  <si>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</si>
  <si>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</si>
  <si>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</si>
  <si>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</si>
  <si>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</si>
  <si>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</si>
  <si>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</si>
  <si>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</si>
  <si>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</si>
  <si>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</si>
  <si>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</si>
  <si>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</si>
  <si>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总分</t>
  </si>
  <si>
    <t>注：重点工作、服务满意、可持续性这三项单位根据年初目标实际情况设定指标和评分标准。</t>
  </si>
  <si>
    <t>信丰县退役军人事务局部门整体支出绩效评价指标体系评分表</t>
  </si>
  <si>
    <t>分值</t>
  </si>
  <si>
    <t>《中共信丰县委办公室 信丰县人民政府办公室关于印发&lt;信丰县退役军人事务局只能配置、内设机构和人员编制的规定&gt;的通知》（信办字[2019]39号）确定的部门工作职责。</t>
  </si>
  <si>
    <t>工作目标总体上可实现、可完成，并对部门整体工作目标进行了细化分解。但项目支出未开展绩效自评工作。</t>
  </si>
  <si>
    <t>目标管理工作机制基本科学、合理，基本能有效保障目标执行和落地。</t>
  </si>
  <si>
    <t>2020年整体工作完成良好。但项目支出未开展绩效自评。</t>
  </si>
  <si>
    <t>办法</t>
  </si>
  <si>
    <t>重点工作（15）</t>
  </si>
  <si>
    <t>服务体系建设</t>
  </si>
  <si>
    <t>服务中心（站）建设</t>
  </si>
  <si>
    <t>各乡镇退役军人服务站软硬件设施齐全，制定完善服务体系、服务指南、工作职责、工作制度、服务流程，公开服务清单得分，发现一项不符合要求扣分，扣完为止。</t>
  </si>
  <si>
    <t>各乡镇退役军人服务站设施齐全，制度体系完备，获评全市基层基础基本能力建设年活动先进单位。</t>
  </si>
  <si>
    <t>尊崇工作法推广</t>
  </si>
  <si>
    <t>打造“一域一队伍”、建立“一人一台账”、落实“一家一对接”，组织“一周一活动”、开展“一月一堂课”、实施“一季一走访”、举办“一年一评选”，紧扣“七个一”得分，否则不得分。</t>
  </si>
  <si>
    <t>以推广“尊崇工作法”为主抓手，各项工作有序开展、高效落实。</t>
  </si>
  <si>
    <t>退役军人宣传</t>
  </si>
  <si>
    <t>利用本单位门户网站、微信等开展退役军人相关法律法规和制度、活动等进行宣传，已开展宣传得分，否则不得分。</t>
  </si>
  <si>
    <t>利用了电视、广播、报刊、微信群、公众号等平台，通过制作宣传专栏、印发宣传指导手册宣传退役军人相关政策。</t>
  </si>
  <si>
    <t>完成军转干部安置工作。但存在项目未开展自评工作。</t>
  </si>
  <si>
    <t>按照量化服役贡献、积分排序、按序选岗工作机制，高标准落实了退役军人选岗安置。但存在项目未开展自评工作。</t>
  </si>
  <si>
    <t>成立了县部分退役士兵社会保险接续工作推进小组，对符合条件的退役士兵全面排查、仔细核对，确保社保接续工作无误。但存在项目未开展自评工作。</t>
  </si>
  <si>
    <t>退役军人专场招聘会</t>
  </si>
  <si>
    <t>组织指导各地做好退役军人专场招聘活动至少组织1次，完成得分，否则不得分。</t>
  </si>
  <si>
    <t>举办了1场退役军人专场招聘会。</t>
  </si>
  <si>
    <t>组织300多人参加高等教育、接受职业技能培训。</t>
  </si>
  <si>
    <t>根据国家、省、市有关要求组织做好创业创新大赛，完成得分，否则不得分。</t>
  </si>
  <si>
    <t>组织一家军创企业参加江西省军创大赛。</t>
  </si>
  <si>
    <t>市或省里任务</t>
  </si>
  <si>
    <t>扎实开展“满怀忠诚讲尊崇、千行百业共拥军”活动,引导全县各行各业共同参与，着力在创业就业、金融、教育、交通、医疗旅游以及餐饮、购物等社会生活各个方面为军人军属、退役军人提供优先、优质、优待服务，进一步了提升荣誉感、获得感、尊崇感，在全社会营造了拥军优属的浓厚氛围，获评全省退役军人事务新闻宣传工作先进单位。</t>
  </si>
  <si>
    <t>双拥工作与军民共建机制</t>
  </si>
  <si>
    <t>春节、“八一”建军节、国庆期间，走访慰问了驻县部队和重点优抚对象，并送去慰问物资，积极为部队官兵协调解决训练、生活难题。</t>
  </si>
  <si>
    <t>优待抚恤</t>
  </si>
  <si>
    <t>优待抚恤工作</t>
  </si>
  <si>
    <t>基本符合要求。但存在列支与优抚资金不密切支出；未开展项目自评工作。</t>
  </si>
  <si>
    <t>烈士纪念设施</t>
  </si>
  <si>
    <t>烈士纪念设施维护修缮管理完好得分，一般分，差分。</t>
  </si>
  <si>
    <t>维护南山革命烈士陵园和油山革命烈士纪念园，修缮“洪超烈士墓”“阮啸仙烈士墓”“李乐天”殉难处等烈士纪念设施，各地打造了西牛镇曾纪财烈士广场、油山镇赣粤边三年游击战纪念馆、新田镇红军长征第一仗纪念馆、大阿镇开国将军纪念馆等红色基地。</t>
  </si>
  <si>
    <t>开展清明烈士祭扫、烈士纪念等活动得分，否则不得分。</t>
  </si>
  <si>
    <t>开展了清明祭奠、9.30烈士纪念日、曾思玉将军祭奠活动等。</t>
  </si>
  <si>
    <t>未出现集体访、网络炒作事件得分，否则不得分。</t>
  </si>
  <si>
    <t>深入开展“七个一”和“尊崇百万退役军人大走访、办实事”活动，组件退役军人志愿者队伍和新长征志愿服务队，为退役军人党员送上党章、党徽等方式加强权益维护工作，2020年未出现集体访、网络炒作事件。</t>
  </si>
  <si>
    <t>军休服务</t>
  </si>
  <si>
    <t>为军休干部提供服务。优秀得满分，良好得0.5分，差不得分。</t>
  </si>
  <si>
    <t>落实“三会一课”制度，组织军休干部集中学习上级有关会议文件精神，坚持做到每月不少于一次集中学习和季度组织生活，获评全市军休活动先进单位。</t>
  </si>
  <si>
    <t>收入预算调整过大，扣1分；财政性资金及其配套资金采购货物、工程和服务支出未编制政府采购预算；三公经费编制增加。</t>
  </si>
  <si>
    <t>预算功能科目科学合理，编制至“项”；经济科目编制科学合理，编排至“款”</t>
  </si>
  <si>
    <t>已按相关编审要求报送了部门决算，决算编报范围和资金范围符合相关要求。</t>
  </si>
  <si>
    <t>未编制</t>
  </si>
  <si>
    <t>按规定编制了政府部门财务报告</t>
  </si>
  <si>
    <t>财政拨款收入、事业收入、上级补助收入、下属单位上缴收入、经营收入及其他收入管理是否符合财务规定</t>
  </si>
  <si>
    <t>部分接待审批人未审批签字、接待审批表滞后审批、多报伙食补助、重复多报补助、部分差旅费单位负责人未审批签字、内控领导审批手续不规范</t>
  </si>
  <si>
    <t>重点项目支出存在列支与优抚资金不密切支出情况</t>
  </si>
  <si>
    <t>制定了《信丰县退役军人事务局内部控制制度》，成立了内部控制领导小组会</t>
  </si>
  <si>
    <t>政府采购执行率=（实际政府采购金额/政府采购预算数）×100%；得分=指标实际完成值×2。</t>
  </si>
  <si>
    <t>未编制政府采购预算，但实际执行了政府采购</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</si>
  <si>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④资产控制：单位是否建立健全资产内部管理制度；上述每项达到目标值得0.5分。
⑤上述内部控制管理制度是否执行到位有效。达到目标值得0.5分。</t>
  </si>
  <si>
    <t>列支与优抚资金不密切支出；部分合同执行不到位；部分验收管理程序不到位；收支管理不规范。</t>
  </si>
  <si>
    <t>资产保存完整，定期对固定资产进行清查，没有因管理不当发生严重资产损失和丢失的情况；不存在超标准配置资产；资产使用规范，不存在未经批准擅自出租、出借资产行为；资产处置规范，不存在不按要求进行报批或资产不公开处置行为。</t>
  </si>
  <si>
    <t>部门固定资产利用率=（部门实际在用固定资产总额/部门所有固定资产总额）×100%；得分=指标实际完成值×2。</t>
  </si>
  <si>
    <t>服务对象满意度</t>
  </si>
  <si>
    <t>通过发放调查问卷，非常满意[90,100]分得8分、满意[80,90)分得6分、一般[70,80)分得4分、不满意[60,70)分得2分、很不满意[0,60)分得0分</t>
  </si>
  <si>
    <t>调查问卷暂未收回，暂定满分</t>
  </si>
  <si>
    <t>可持续性</t>
  </si>
  <si>
    <t>定性分析。</t>
  </si>
  <si>
    <t>县退役军人事务局旨在维护军人军属合法权益，加强退役军人服务保障体系建设，建立健全集中统一、职责清晰的退役军人管理保障体制，让军人成为全社会尊崇的职业，部门具有可持续。</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</si>
</sst>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s>
  <fonts count="26">
    <font>
      <sz val="11"/>
      <color theme="1"/>
      <name val="等线"/>
      <charset val="134"/>
      <scheme val="minor"/>
    </font>
    <font>
      <sz val="10"/>
      <color theme="1"/>
      <name val="等线"/>
      <charset val="134"/>
      <scheme val="minor"/>
    </font>
    <font>
      <b/>
      <sz val="16"/>
      <color theme="1"/>
      <name val="黑体"/>
      <charset val="134"/>
    </font>
    <font>
      <b/>
      <sz val="9"/>
      <color theme="1"/>
      <name val="黑体"/>
      <charset val="134"/>
    </font>
    <font>
      <b/>
      <sz val="10"/>
      <color theme="1"/>
      <name val="宋体"/>
      <charset val="134"/>
    </font>
    <font>
      <sz val="10"/>
      <name val="等线"/>
      <charset val="134"/>
      <scheme val="minor"/>
    </font>
    <font>
      <b/>
      <sz val="10"/>
      <color theme="1"/>
      <name val="等线"/>
      <charset val="134"/>
      <scheme val="minor"/>
    </font>
    <font>
      <sz val="11"/>
      <color rgb="FF9C6500"/>
      <name val="等线"/>
      <charset val="0"/>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9" borderId="11" applyNumberFormat="0" applyFont="0" applyAlignment="0" applyProtection="0">
      <alignment vertical="center"/>
    </xf>
    <xf numFmtId="0" fontId="8" fillId="1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8" fillId="24" borderId="0" applyNumberFormat="0" applyBorder="0" applyAlignment="0" applyProtection="0">
      <alignment vertical="center"/>
    </xf>
    <xf numFmtId="0" fontId="14" fillId="0" borderId="13" applyNumberFormat="0" applyFill="0" applyAlignment="0" applyProtection="0">
      <alignment vertical="center"/>
    </xf>
    <xf numFmtId="0" fontId="8" fillId="6" borderId="0" applyNumberFormat="0" applyBorder="0" applyAlignment="0" applyProtection="0">
      <alignment vertical="center"/>
    </xf>
    <xf numFmtId="0" fontId="21" fillId="26" borderId="14" applyNumberFormat="0" applyAlignment="0" applyProtection="0">
      <alignment vertical="center"/>
    </xf>
    <xf numFmtId="0" fontId="23" fillId="26" borderId="10" applyNumberFormat="0" applyAlignment="0" applyProtection="0">
      <alignment vertical="center"/>
    </xf>
    <xf numFmtId="0" fontId="24" fillId="27" borderId="16" applyNumberFormat="0" applyAlignment="0" applyProtection="0">
      <alignment vertical="center"/>
    </xf>
    <xf numFmtId="0" fontId="9" fillId="28" borderId="0" applyNumberFormat="0" applyBorder="0" applyAlignment="0" applyProtection="0">
      <alignment vertical="center"/>
    </xf>
    <xf numFmtId="0" fontId="8" fillId="31" borderId="0" applyNumberFormat="0" applyBorder="0" applyAlignment="0" applyProtection="0">
      <alignment vertical="center"/>
    </xf>
    <xf numFmtId="0" fontId="25" fillId="0" borderId="17" applyNumberFormat="0" applyFill="0" applyAlignment="0" applyProtection="0">
      <alignment vertical="center"/>
    </xf>
    <xf numFmtId="0" fontId="22" fillId="0" borderId="15" applyNumberFormat="0" applyFill="0" applyAlignment="0" applyProtection="0">
      <alignment vertical="center"/>
    </xf>
    <xf numFmtId="0" fontId="20" fillId="25" borderId="0" applyNumberFormat="0" applyBorder="0" applyAlignment="0" applyProtection="0">
      <alignment vertical="center"/>
    </xf>
    <xf numFmtId="0" fontId="7" fillId="5" borderId="0" applyNumberFormat="0" applyBorder="0" applyAlignment="0" applyProtection="0">
      <alignment vertical="center"/>
    </xf>
    <xf numFmtId="0" fontId="9" fillId="22" borderId="0" applyNumberFormat="0" applyBorder="0" applyAlignment="0" applyProtection="0">
      <alignment vertical="center"/>
    </xf>
    <xf numFmtId="0" fontId="8" fillId="33" borderId="0" applyNumberFormat="0" applyBorder="0" applyAlignment="0" applyProtection="0">
      <alignment vertical="center"/>
    </xf>
    <xf numFmtId="0" fontId="9" fillId="32" borderId="0" applyNumberFormat="0" applyBorder="0" applyAlignment="0" applyProtection="0">
      <alignment vertical="center"/>
    </xf>
    <xf numFmtId="0" fontId="9" fillId="34"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9" fillId="16" borderId="0" applyNumberFormat="0" applyBorder="0" applyAlignment="0" applyProtection="0">
      <alignment vertical="center"/>
    </xf>
    <xf numFmtId="0" fontId="9" fillId="30" borderId="0" applyNumberFormat="0" applyBorder="0" applyAlignment="0" applyProtection="0">
      <alignment vertical="center"/>
    </xf>
    <xf numFmtId="0" fontId="8" fillId="12" borderId="0" applyNumberFormat="0" applyBorder="0" applyAlignment="0" applyProtection="0">
      <alignment vertical="center"/>
    </xf>
    <xf numFmtId="0" fontId="9" fillId="20" borderId="0" applyNumberFormat="0" applyBorder="0" applyAlignment="0" applyProtection="0">
      <alignment vertical="center"/>
    </xf>
    <xf numFmtId="0" fontId="8" fillId="35" borderId="0" applyNumberFormat="0" applyBorder="0" applyAlignment="0" applyProtection="0">
      <alignment vertical="center"/>
    </xf>
    <xf numFmtId="0" fontId="8" fillId="15" borderId="0" applyNumberFormat="0" applyBorder="0" applyAlignment="0" applyProtection="0">
      <alignment vertical="center"/>
    </xf>
    <xf numFmtId="0" fontId="9" fillId="29" borderId="0" applyNumberFormat="0" applyBorder="0" applyAlignment="0" applyProtection="0">
      <alignment vertical="center"/>
    </xf>
    <xf numFmtId="0" fontId="8" fillId="23" borderId="0" applyNumberFormat="0" applyBorder="0" applyAlignment="0" applyProtection="0">
      <alignment vertical="center"/>
    </xf>
  </cellStyleXfs>
  <cellXfs count="61">
    <xf numFmtId="0" fontId="0" fillId="0" borderId="0" xfId="0"/>
    <xf numFmtId="0" fontId="0" fillId="0" borderId="0" xfId="0" applyFill="1" applyAlignment="1">
      <alignment horizontal="center"/>
    </xf>
    <xf numFmtId="0" fontId="0" fillId="0" borderId="0" xfId="0" applyFill="1"/>
    <xf numFmtId="176" fontId="0" fillId="0" borderId="0" xfId="0" applyNumberFormat="1" applyFill="1"/>
    <xf numFmtId="0" fontId="1" fillId="0" borderId="0" xfId="0" applyFont="1" applyFill="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0" fontId="1" fillId="0" borderId="0" xfId="11" applyNumberFormat="1" applyFont="1" applyFill="1" applyAlignment="1"/>
    <xf numFmtId="176"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76" fontId="1" fillId="0" borderId="1" xfId="8" applyNumberFormat="1" applyFont="1" applyFill="1" applyBorder="1" applyAlignment="1">
      <alignment horizontal="center" vertical="center" wrapText="1"/>
    </xf>
    <xf numFmtId="0" fontId="5" fillId="0" borderId="5" xfId="0" applyFont="1" applyFill="1" applyBorder="1" applyAlignment="1">
      <alignment horizontal="left" vertical="center"/>
    </xf>
    <xf numFmtId="0" fontId="1" fillId="0" borderId="0" xfId="0" applyFont="1" applyFill="1" applyAlignment="1">
      <alignment horizontal="center"/>
    </xf>
    <xf numFmtId="0" fontId="5" fillId="0" borderId="3" xfId="0" applyFont="1" applyFill="1" applyBorder="1" applyAlignment="1">
      <alignment horizontal="left" vertical="center"/>
    </xf>
    <xf numFmtId="10" fontId="5" fillId="0" borderId="1" xfId="11" applyNumberFormat="1" applyFont="1" applyFill="1" applyBorder="1" applyAlignment="1">
      <alignment horizontal="center" vertical="center" wrapText="1"/>
    </xf>
    <xf numFmtId="0" fontId="0" fillId="0" borderId="0" xfId="0" applyFill="1" applyAlignment="1">
      <alignment vertical="center"/>
    </xf>
    <xf numFmtId="176" fontId="1" fillId="0" borderId="1" xfId="0" applyNumberFormat="1" applyFont="1" applyFill="1" applyBorder="1" applyAlignment="1">
      <alignment horizontal="left" vertical="center" wrapText="1"/>
    </xf>
    <xf numFmtId="0" fontId="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2" xfId="0" applyFont="1" applyBorder="1" applyAlignment="1">
      <alignment vertical="center" wrapText="1"/>
    </xf>
    <xf numFmtId="0" fontId="1"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workbookViewId="0">
      <selection activeCell="I26" sqref="I26"/>
    </sheetView>
  </sheetViews>
  <sheetFormatPr defaultColWidth="9" defaultRowHeight="13.8" outlineLevelCol="7"/>
  <cols>
    <col min="2" max="2" width="16.7777777777778" customWidth="1"/>
    <col min="3" max="3" width="19.7777777777778" customWidth="1"/>
    <col min="4" max="4" width="21.6666666666667" customWidth="1"/>
    <col min="5" max="5" width="64.3333333333333" customWidth="1"/>
  </cols>
  <sheetData>
    <row r="1" ht="20.4" spans="1:7">
      <c r="A1" s="29" t="s">
        <v>0</v>
      </c>
      <c r="B1" s="29"/>
      <c r="C1" s="29"/>
      <c r="D1" s="29"/>
      <c r="E1" s="29"/>
      <c r="F1" s="29"/>
      <c r="G1" s="29"/>
    </row>
    <row r="2" ht="36" spans="1:8">
      <c r="A2" s="30" t="s">
        <v>1</v>
      </c>
      <c r="B2" s="30" t="s">
        <v>2</v>
      </c>
      <c r="C2" s="30" t="s">
        <v>3</v>
      </c>
      <c r="D2" s="30" t="s">
        <v>4</v>
      </c>
      <c r="E2" s="30" t="s">
        <v>5</v>
      </c>
      <c r="F2" s="30" t="s">
        <v>6</v>
      </c>
      <c r="G2" s="30" t="s">
        <v>7</v>
      </c>
      <c r="H2" s="31" t="s">
        <v>8</v>
      </c>
    </row>
    <row r="3" ht="52.8" spans="1:7">
      <c r="A3" s="32" t="s">
        <v>9</v>
      </c>
      <c r="B3" s="33" t="s">
        <v>10</v>
      </c>
      <c r="C3" s="33" t="s">
        <v>11</v>
      </c>
      <c r="D3" s="34" t="s">
        <v>12</v>
      </c>
      <c r="E3" s="35" t="s">
        <v>13</v>
      </c>
      <c r="F3" s="34"/>
      <c r="G3" s="36"/>
    </row>
    <row r="4" ht="39.6" spans="1:7">
      <c r="A4" s="37"/>
      <c r="B4" s="38"/>
      <c r="C4" s="39"/>
      <c r="D4" s="34" t="s">
        <v>14</v>
      </c>
      <c r="E4" s="35" t="s">
        <v>15</v>
      </c>
      <c r="F4" s="34"/>
      <c r="G4" s="36"/>
    </row>
    <row r="5" ht="39.6" spans="1:7">
      <c r="A5" s="37"/>
      <c r="B5" s="39"/>
      <c r="C5" s="34" t="s">
        <v>16</v>
      </c>
      <c r="D5" s="34" t="s">
        <v>17</v>
      </c>
      <c r="E5" s="35" t="s">
        <v>18</v>
      </c>
      <c r="F5" s="34"/>
      <c r="G5" s="36"/>
    </row>
    <row r="6" ht="26.4" spans="1:8">
      <c r="A6" s="37"/>
      <c r="B6" s="33" t="s">
        <v>19</v>
      </c>
      <c r="C6" s="33" t="s">
        <v>20</v>
      </c>
      <c r="D6" s="34" t="s">
        <v>21</v>
      </c>
      <c r="E6" s="35" t="s">
        <v>22</v>
      </c>
      <c r="F6" s="34"/>
      <c r="G6" s="36"/>
      <c r="H6" s="25" t="s">
        <v>23</v>
      </c>
    </row>
    <row r="7" ht="26.4" spans="1:8">
      <c r="A7" s="37"/>
      <c r="B7" s="40" t="s">
        <v>24</v>
      </c>
      <c r="C7" s="33" t="s">
        <v>25</v>
      </c>
      <c r="D7" s="34" t="s">
        <v>26</v>
      </c>
      <c r="E7" s="35" t="s">
        <v>27</v>
      </c>
      <c r="F7" s="34"/>
      <c r="G7" s="36"/>
      <c r="H7" s="25" t="s">
        <v>28</v>
      </c>
    </row>
    <row r="8" ht="26.4" spans="1:8">
      <c r="A8" s="37"/>
      <c r="B8" s="41"/>
      <c r="C8" s="39"/>
      <c r="D8" s="34" t="s">
        <v>29</v>
      </c>
      <c r="E8" s="35" t="s">
        <v>30</v>
      </c>
      <c r="F8" s="34"/>
      <c r="G8" s="36"/>
      <c r="H8" s="25" t="s">
        <v>31</v>
      </c>
    </row>
    <row r="9" spans="1:8">
      <c r="A9" s="37"/>
      <c r="B9" s="41"/>
      <c r="C9" s="33" t="s">
        <v>32</v>
      </c>
      <c r="D9" s="34" t="s">
        <v>33</v>
      </c>
      <c r="E9" s="35" t="s">
        <v>34</v>
      </c>
      <c r="F9" s="34"/>
      <c r="G9" s="36"/>
      <c r="H9" s="25" t="s">
        <v>35</v>
      </c>
    </row>
    <row r="10" spans="1:8">
      <c r="A10" s="37"/>
      <c r="B10" s="41"/>
      <c r="C10" s="38"/>
      <c r="D10" s="34" t="s">
        <v>36</v>
      </c>
      <c r="E10" s="35" t="s">
        <v>37</v>
      </c>
      <c r="F10" s="34"/>
      <c r="G10" s="36"/>
      <c r="H10" s="25" t="s">
        <v>38</v>
      </c>
    </row>
    <row r="11" spans="1:8">
      <c r="A11" s="37"/>
      <c r="B11" s="41"/>
      <c r="C11" s="38"/>
      <c r="D11" s="34" t="s">
        <v>39</v>
      </c>
      <c r="E11" s="35" t="s">
        <v>40</v>
      </c>
      <c r="F11" s="34"/>
      <c r="G11" s="36"/>
      <c r="H11" s="25"/>
    </row>
    <row r="12" spans="1:8">
      <c r="A12" s="37"/>
      <c r="B12" s="41"/>
      <c r="C12" s="39"/>
      <c r="D12" s="34" t="s">
        <v>41</v>
      </c>
      <c r="E12" s="35" t="s">
        <v>42</v>
      </c>
      <c r="F12" s="34"/>
      <c r="G12" s="36"/>
      <c r="H12" s="25" t="s">
        <v>43</v>
      </c>
    </row>
    <row r="13" ht="26.4" spans="1:8">
      <c r="A13" s="37"/>
      <c r="B13" s="41"/>
      <c r="C13" s="33" t="s">
        <v>44</v>
      </c>
      <c r="D13" s="34" t="s">
        <v>45</v>
      </c>
      <c r="E13" s="35" t="s">
        <v>46</v>
      </c>
      <c r="F13" s="34"/>
      <c r="G13" s="36"/>
      <c r="H13" s="25" t="s">
        <v>47</v>
      </c>
    </row>
    <row r="14" spans="1:8">
      <c r="A14" s="37"/>
      <c r="B14" s="41"/>
      <c r="C14" s="38"/>
      <c r="D14" s="34" t="s">
        <v>48</v>
      </c>
      <c r="E14" s="35" t="s">
        <v>49</v>
      </c>
      <c r="F14" s="34"/>
      <c r="G14" s="36"/>
      <c r="H14" s="25"/>
    </row>
    <row r="15" spans="1:8">
      <c r="A15" s="37"/>
      <c r="B15" s="41"/>
      <c r="C15" s="39"/>
      <c r="D15" s="34" t="s">
        <v>50</v>
      </c>
      <c r="E15" s="35" t="s">
        <v>51</v>
      </c>
      <c r="F15" s="34"/>
      <c r="G15" s="36"/>
      <c r="H15" s="25" t="s">
        <v>47</v>
      </c>
    </row>
    <row r="16" spans="1:8">
      <c r="A16" s="37"/>
      <c r="B16" s="41"/>
      <c r="C16" s="33" t="s">
        <v>52</v>
      </c>
      <c r="D16" s="34"/>
      <c r="E16" s="35"/>
      <c r="F16" s="34"/>
      <c r="G16" s="36"/>
      <c r="H16" s="25"/>
    </row>
    <row r="17" spans="1:8">
      <c r="A17" s="37"/>
      <c r="B17" s="41"/>
      <c r="C17" s="33" t="s">
        <v>53</v>
      </c>
      <c r="D17" s="34" t="s">
        <v>54</v>
      </c>
      <c r="E17" s="35" t="s">
        <v>55</v>
      </c>
      <c r="F17" s="34"/>
      <c r="G17" s="36"/>
      <c r="H17" s="25" t="s">
        <v>47</v>
      </c>
    </row>
    <row r="18" spans="1:8">
      <c r="A18" s="37"/>
      <c r="B18" s="41"/>
      <c r="C18" s="39"/>
      <c r="D18" s="34" t="s">
        <v>56</v>
      </c>
      <c r="E18" s="35" t="s">
        <v>57</v>
      </c>
      <c r="F18" s="34"/>
      <c r="G18" s="36"/>
      <c r="H18" s="25" t="s">
        <v>47</v>
      </c>
    </row>
    <row r="19" ht="39.6" spans="1:8">
      <c r="A19" s="37"/>
      <c r="B19" s="41"/>
      <c r="C19" s="33" t="s">
        <v>58</v>
      </c>
      <c r="D19" s="34" t="s">
        <v>58</v>
      </c>
      <c r="E19" s="35" t="s">
        <v>59</v>
      </c>
      <c r="F19" s="34"/>
      <c r="G19" s="36"/>
      <c r="H19" s="25"/>
    </row>
    <row r="20" spans="1:8">
      <c r="A20" s="37"/>
      <c r="B20" s="41"/>
      <c r="C20" s="33" t="s">
        <v>60</v>
      </c>
      <c r="D20" s="34" t="s">
        <v>61</v>
      </c>
      <c r="E20" s="35" t="s">
        <v>62</v>
      </c>
      <c r="F20" s="34"/>
      <c r="G20" s="36"/>
      <c r="H20" s="25" t="s">
        <v>63</v>
      </c>
    </row>
    <row r="21" spans="1:8">
      <c r="A21" s="37"/>
      <c r="B21" s="41"/>
      <c r="C21" s="33" t="s">
        <v>64</v>
      </c>
      <c r="D21" s="34" t="s">
        <v>64</v>
      </c>
      <c r="E21" s="35" t="s">
        <v>65</v>
      </c>
      <c r="F21" s="34"/>
      <c r="G21" s="36"/>
      <c r="H21" s="25" t="s">
        <v>66</v>
      </c>
    </row>
    <row r="22" spans="1:8">
      <c r="A22" s="37"/>
      <c r="B22" s="41"/>
      <c r="C22" s="34" t="s">
        <v>67</v>
      </c>
      <c r="D22" s="34" t="s">
        <v>67</v>
      </c>
      <c r="E22" s="35" t="s">
        <v>68</v>
      </c>
      <c r="F22" s="34"/>
      <c r="G22" s="42"/>
      <c r="H22" s="25"/>
    </row>
    <row r="23" ht="91.8" customHeight="1" spans="1:8">
      <c r="A23" s="36" t="s">
        <v>69</v>
      </c>
      <c r="B23" s="34" t="s">
        <v>70</v>
      </c>
      <c r="C23" s="34" t="s">
        <v>71</v>
      </c>
      <c r="D23" s="34" t="s">
        <v>72</v>
      </c>
      <c r="E23" s="35" t="s">
        <v>73</v>
      </c>
      <c r="F23" s="34"/>
      <c r="G23" s="36"/>
      <c r="H23" s="25"/>
    </row>
    <row r="24" ht="44.4" customHeight="1" spans="1:7">
      <c r="A24" s="36"/>
      <c r="B24" s="34"/>
      <c r="C24" s="34"/>
      <c r="D24" s="34" t="s">
        <v>74</v>
      </c>
      <c r="E24" s="35" t="s">
        <v>75</v>
      </c>
      <c r="F24" s="34"/>
      <c r="G24" s="36"/>
    </row>
    <row r="25" ht="39.6" spans="1:7">
      <c r="A25" s="36"/>
      <c r="B25" s="34"/>
      <c r="C25" s="34" t="s">
        <v>76</v>
      </c>
      <c r="D25" s="34" t="s">
        <v>77</v>
      </c>
      <c r="E25" s="35" t="s">
        <v>78</v>
      </c>
      <c r="F25" s="34"/>
      <c r="G25" s="36"/>
    </row>
    <row r="26" ht="79.2" spans="1:7">
      <c r="A26" s="43"/>
      <c r="B26" s="44"/>
      <c r="C26" s="44"/>
      <c r="D26" s="44" t="s">
        <v>79</v>
      </c>
      <c r="E26" s="45" t="s">
        <v>80</v>
      </c>
      <c r="F26" s="44"/>
      <c r="G26" s="43"/>
    </row>
    <row r="27" ht="39.6" spans="1:7">
      <c r="A27" s="43"/>
      <c r="B27" s="44"/>
      <c r="C27" s="44"/>
      <c r="D27" s="44" t="s">
        <v>81</v>
      </c>
      <c r="E27" s="45" t="s">
        <v>82</v>
      </c>
      <c r="F27" s="44"/>
      <c r="G27" s="43"/>
    </row>
    <row r="28" ht="39.6" spans="1:7">
      <c r="A28" s="36"/>
      <c r="B28" s="34"/>
      <c r="C28" s="34" t="s">
        <v>83</v>
      </c>
      <c r="D28" s="34" t="s">
        <v>84</v>
      </c>
      <c r="E28" s="35" t="s">
        <v>85</v>
      </c>
      <c r="F28" s="34"/>
      <c r="G28" s="36"/>
    </row>
    <row r="29" ht="26.4" spans="1:7">
      <c r="A29" s="36"/>
      <c r="B29" s="34"/>
      <c r="C29" s="34" t="s">
        <v>86</v>
      </c>
      <c r="D29" s="34" t="s">
        <v>87</v>
      </c>
      <c r="E29" s="35" t="s">
        <v>88</v>
      </c>
      <c r="F29" s="34"/>
      <c r="G29" s="36"/>
    </row>
    <row r="30" ht="26.4" spans="1:7">
      <c r="A30" s="36"/>
      <c r="B30" s="34"/>
      <c r="C30" s="34"/>
      <c r="D30" s="34" t="s">
        <v>89</v>
      </c>
      <c r="E30" s="46" t="s">
        <v>90</v>
      </c>
      <c r="F30" s="34"/>
      <c r="G30" s="36"/>
    </row>
    <row r="31" ht="26.4" spans="1:7">
      <c r="A31" s="36"/>
      <c r="B31" s="34" t="s">
        <v>91</v>
      </c>
      <c r="C31" s="34" t="s">
        <v>92</v>
      </c>
      <c r="D31" s="34" t="s">
        <v>93</v>
      </c>
      <c r="E31" s="35" t="s">
        <v>94</v>
      </c>
      <c r="F31" s="34"/>
      <c r="G31" s="36"/>
    </row>
    <row r="32" ht="26.4" spans="1:7">
      <c r="A32" s="36"/>
      <c r="B32" s="34"/>
      <c r="C32" s="34" t="s">
        <v>95</v>
      </c>
      <c r="D32" s="34" t="s">
        <v>96</v>
      </c>
      <c r="E32" s="35" t="s">
        <v>97</v>
      </c>
      <c r="F32" s="34"/>
      <c r="G32" s="36"/>
    </row>
    <row r="33" ht="26.4" spans="1:7">
      <c r="A33" s="36"/>
      <c r="B33" s="34"/>
      <c r="C33" s="34"/>
      <c r="D33" s="34" t="s">
        <v>98</v>
      </c>
      <c r="E33" s="35" t="s">
        <v>99</v>
      </c>
      <c r="F33" s="34"/>
      <c r="G33" s="36"/>
    </row>
    <row r="34" ht="52.8" spans="1:7">
      <c r="A34" s="32" t="s">
        <v>69</v>
      </c>
      <c r="B34" s="34" t="s">
        <v>100</v>
      </c>
      <c r="C34" s="34" t="s">
        <v>101</v>
      </c>
      <c r="D34" s="34" t="s">
        <v>102</v>
      </c>
      <c r="E34" s="35" t="s">
        <v>103</v>
      </c>
      <c r="F34" s="34"/>
      <c r="G34" s="36"/>
    </row>
    <row r="35" ht="39.6" spans="1:7">
      <c r="A35" s="37"/>
      <c r="B35" s="34"/>
      <c r="C35" s="34" t="s">
        <v>104</v>
      </c>
      <c r="D35" s="34" t="s">
        <v>105</v>
      </c>
      <c r="E35" s="35" t="s">
        <v>106</v>
      </c>
      <c r="F35" s="34"/>
      <c r="G35" s="36"/>
    </row>
    <row r="36" ht="118.8" spans="1:7">
      <c r="A36" s="37"/>
      <c r="B36" s="34"/>
      <c r="C36" s="34" t="s">
        <v>107</v>
      </c>
      <c r="D36" s="34" t="s">
        <v>108</v>
      </c>
      <c r="E36" s="35" t="s">
        <v>109</v>
      </c>
      <c r="F36" s="34"/>
      <c r="G36" s="36"/>
    </row>
    <row r="37" ht="79.2" spans="1:7">
      <c r="A37" s="37"/>
      <c r="B37" s="34" t="s">
        <v>110</v>
      </c>
      <c r="C37" s="34" t="s">
        <v>111</v>
      </c>
      <c r="D37" s="34" t="s">
        <v>112</v>
      </c>
      <c r="E37" s="35" t="s">
        <v>113</v>
      </c>
      <c r="F37" s="34"/>
      <c r="G37" s="36"/>
    </row>
    <row r="38" ht="39.6" spans="1:7">
      <c r="A38" s="37"/>
      <c r="B38" s="34"/>
      <c r="C38" s="34" t="s">
        <v>114</v>
      </c>
      <c r="D38" s="34" t="s">
        <v>115</v>
      </c>
      <c r="E38" s="35" t="s">
        <v>116</v>
      </c>
      <c r="F38" s="34"/>
      <c r="G38" s="36"/>
    </row>
    <row r="39" ht="26.4" spans="1:7">
      <c r="A39" s="37"/>
      <c r="B39" s="34" t="s">
        <v>117</v>
      </c>
      <c r="C39" s="33" t="s">
        <v>118</v>
      </c>
      <c r="D39" s="34" t="s">
        <v>119</v>
      </c>
      <c r="E39" s="35" t="s">
        <v>120</v>
      </c>
      <c r="F39" s="34"/>
      <c r="G39" s="36"/>
    </row>
    <row r="40" ht="26.4" spans="1:7">
      <c r="A40" s="47"/>
      <c r="B40" s="44"/>
      <c r="C40" s="48"/>
      <c r="D40" s="44" t="s">
        <v>121</v>
      </c>
      <c r="E40" s="45" t="s">
        <v>122</v>
      </c>
      <c r="F40" s="44"/>
      <c r="G40" s="43"/>
    </row>
    <row r="41" ht="26.4" spans="1:7">
      <c r="A41" s="47"/>
      <c r="B41" s="44"/>
      <c r="C41" s="49"/>
      <c r="D41" s="44" t="s">
        <v>123</v>
      </c>
      <c r="E41" s="45" t="s">
        <v>124</v>
      </c>
      <c r="F41" s="44"/>
      <c r="G41" s="43"/>
    </row>
    <row r="42" spans="1:7">
      <c r="A42" s="50" t="s">
        <v>125</v>
      </c>
      <c r="B42" s="32" t="s">
        <v>126</v>
      </c>
      <c r="C42" s="33"/>
      <c r="D42" s="34"/>
      <c r="E42" s="35"/>
      <c r="F42" s="34"/>
      <c r="G42" s="36"/>
    </row>
    <row r="43" spans="1:7">
      <c r="A43" s="51"/>
      <c r="B43" s="36" t="s">
        <v>127</v>
      </c>
      <c r="C43" s="34"/>
      <c r="D43" s="52"/>
      <c r="E43" s="53"/>
      <c r="F43" s="52"/>
      <c r="G43" s="54"/>
    </row>
    <row r="44" ht="26.4" spans="1:7">
      <c r="A44" s="8" t="s">
        <v>128</v>
      </c>
      <c r="B44" s="34"/>
      <c r="C44" s="34"/>
      <c r="D44" s="34"/>
      <c r="E44" s="35"/>
      <c r="F44" s="34"/>
      <c r="G44" s="36"/>
    </row>
    <row r="45" ht="79.2" spans="1:7">
      <c r="A45" s="15" t="s">
        <v>129</v>
      </c>
      <c r="B45" s="9" t="s">
        <v>130</v>
      </c>
      <c r="C45" s="9" t="s">
        <v>130</v>
      </c>
      <c r="D45" s="9" t="s">
        <v>131</v>
      </c>
      <c r="E45" s="35"/>
      <c r="F45" s="34"/>
      <c r="G45" s="36"/>
    </row>
    <row r="46" spans="1:7">
      <c r="A46" s="55" t="s">
        <v>132</v>
      </c>
      <c r="B46" s="56"/>
      <c r="C46" s="56"/>
      <c r="D46" s="56"/>
      <c r="E46" s="56"/>
      <c r="F46" s="57"/>
      <c r="G46" s="36"/>
    </row>
    <row r="47" spans="1:7">
      <c r="A47" s="58" t="s">
        <v>133</v>
      </c>
      <c r="B47" s="59"/>
      <c r="C47" s="59"/>
      <c r="D47" s="59"/>
      <c r="E47" s="59"/>
      <c r="F47" s="59"/>
      <c r="G47" s="60"/>
    </row>
  </sheetData>
  <mergeCells count="24">
    <mergeCell ref="A1:G1"/>
    <mergeCell ref="A46:F46"/>
    <mergeCell ref="A47:G47"/>
    <mergeCell ref="A3:A22"/>
    <mergeCell ref="A23:A33"/>
    <mergeCell ref="A34:A41"/>
    <mergeCell ref="A42:A43"/>
    <mergeCell ref="B3:B5"/>
    <mergeCell ref="B7:B22"/>
    <mergeCell ref="B23:B30"/>
    <mergeCell ref="B31:B33"/>
    <mergeCell ref="B34:B36"/>
    <mergeCell ref="B37:B38"/>
    <mergeCell ref="B39:B41"/>
    <mergeCell ref="C3:C4"/>
    <mergeCell ref="C7:C8"/>
    <mergeCell ref="C9:C12"/>
    <mergeCell ref="C13:C15"/>
    <mergeCell ref="C17:C18"/>
    <mergeCell ref="C23:C24"/>
    <mergeCell ref="C25:C27"/>
    <mergeCell ref="C29:C30"/>
    <mergeCell ref="C32:C33"/>
    <mergeCell ref="C39:C4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abSelected="1" zoomScale="90" zoomScaleNormal="90" workbookViewId="0">
      <selection activeCell="A1" sqref="A1:J1"/>
    </sheetView>
  </sheetViews>
  <sheetFormatPr defaultColWidth="9" defaultRowHeight="13.8"/>
  <cols>
    <col min="1" max="1" width="9" style="2"/>
    <col min="2" max="2" width="16.7777777777778" style="2" customWidth="1"/>
    <col min="3" max="3" width="5.55555555555556" style="2" customWidth="1"/>
    <col min="4" max="4" width="19.7777777777778" style="2" customWidth="1"/>
    <col min="5" max="5" width="4.55555555555556" style="2" customWidth="1"/>
    <col min="6" max="6" width="21.6666666666667" style="2" customWidth="1"/>
    <col min="7" max="7" width="4.55555555555556" style="2" customWidth="1"/>
    <col min="8" max="8" width="64.3333333333333" style="2" customWidth="1"/>
    <col min="9" max="9" width="27.3333333333333" style="2" customWidth="1"/>
    <col min="10" max="10" width="12.2222222222222" style="3" customWidth="1"/>
    <col min="11" max="12" width="9" style="2" hidden="1" customWidth="1"/>
    <col min="13" max="13" width="12.8888888888889" style="4"/>
    <col min="14" max="16384" width="9" style="2"/>
  </cols>
  <sheetData>
    <row r="1" ht="33" customHeight="1" spans="1:10">
      <c r="A1" s="5" t="s">
        <v>134</v>
      </c>
      <c r="B1" s="5"/>
      <c r="C1" s="5"/>
      <c r="D1" s="5"/>
      <c r="E1" s="5"/>
      <c r="F1" s="5"/>
      <c r="G1" s="5"/>
      <c r="H1" s="5"/>
      <c r="I1" s="5"/>
      <c r="J1" s="17"/>
    </row>
    <row r="2" ht="20.4" hidden="1" spans="1:13">
      <c r="A2" s="5"/>
      <c r="B2" s="5"/>
      <c r="C2" s="6">
        <f>SUBTOTAL(9,C4:C44)</f>
        <v>100</v>
      </c>
      <c r="D2" s="5"/>
      <c r="E2" s="6">
        <f>SUBTOTAL(9,E4:E44)</f>
        <v>100</v>
      </c>
      <c r="F2" s="5"/>
      <c r="G2" s="6">
        <f>SUBTOTAL(9,G4:G44)</f>
        <v>100</v>
      </c>
      <c r="H2" s="5"/>
      <c r="I2" s="5"/>
      <c r="J2" s="18">
        <f>SUBTOTAL(9,J4:J44)</f>
        <v>68.5</v>
      </c>
      <c r="M2" s="19">
        <f>J2/G2</f>
        <v>0.685</v>
      </c>
    </row>
    <row r="3" spans="1:11">
      <c r="A3" s="7" t="s">
        <v>1</v>
      </c>
      <c r="B3" s="7" t="s">
        <v>2</v>
      </c>
      <c r="C3" s="7" t="s">
        <v>135</v>
      </c>
      <c r="D3" s="7" t="s">
        <v>3</v>
      </c>
      <c r="E3" s="7"/>
      <c r="F3" s="7" t="s">
        <v>4</v>
      </c>
      <c r="G3" s="7"/>
      <c r="H3" s="7" t="s">
        <v>5</v>
      </c>
      <c r="I3" s="7" t="s">
        <v>6</v>
      </c>
      <c r="J3" s="20" t="s">
        <v>7</v>
      </c>
      <c r="K3" s="21" t="s">
        <v>8</v>
      </c>
    </row>
    <row r="4" ht="84" customHeight="1" spans="1:10">
      <c r="A4" s="8" t="s">
        <v>9</v>
      </c>
      <c r="B4" s="9" t="s">
        <v>10</v>
      </c>
      <c r="C4" s="9">
        <v>5</v>
      </c>
      <c r="D4" s="9" t="s">
        <v>11</v>
      </c>
      <c r="E4" s="9">
        <v>4</v>
      </c>
      <c r="F4" s="9" t="s">
        <v>12</v>
      </c>
      <c r="G4" s="9">
        <v>2</v>
      </c>
      <c r="H4" s="10" t="s">
        <v>13</v>
      </c>
      <c r="I4" s="9" t="s">
        <v>136</v>
      </c>
      <c r="J4" s="22">
        <v>2</v>
      </c>
    </row>
    <row r="5" ht="55" customHeight="1" spans="1:10">
      <c r="A5" s="8"/>
      <c r="B5" s="9"/>
      <c r="C5" s="9"/>
      <c r="D5" s="9"/>
      <c r="E5" s="9"/>
      <c r="F5" s="9" t="s">
        <v>14</v>
      </c>
      <c r="G5" s="9">
        <v>2</v>
      </c>
      <c r="H5" s="10" t="s">
        <v>15</v>
      </c>
      <c r="I5" s="9" t="s">
        <v>137</v>
      </c>
      <c r="J5" s="22">
        <v>2</v>
      </c>
    </row>
    <row r="6" ht="45" customHeight="1" spans="1:10">
      <c r="A6" s="8"/>
      <c r="B6" s="9"/>
      <c r="C6" s="9"/>
      <c r="D6" s="9" t="s">
        <v>16</v>
      </c>
      <c r="E6" s="9">
        <v>1</v>
      </c>
      <c r="F6" s="9" t="s">
        <v>17</v>
      </c>
      <c r="G6" s="9">
        <v>1</v>
      </c>
      <c r="H6" s="10" t="s">
        <v>18</v>
      </c>
      <c r="I6" s="9" t="s">
        <v>138</v>
      </c>
      <c r="J6" s="22">
        <v>0.5</v>
      </c>
    </row>
    <row r="7" ht="31" customHeight="1" spans="1:14">
      <c r="A7" s="8"/>
      <c r="B7" s="9" t="s">
        <v>19</v>
      </c>
      <c r="C7" s="9">
        <v>15</v>
      </c>
      <c r="D7" s="9" t="s">
        <v>20</v>
      </c>
      <c r="E7" s="9">
        <v>15</v>
      </c>
      <c r="F7" s="9" t="s">
        <v>21</v>
      </c>
      <c r="G7" s="9">
        <v>15</v>
      </c>
      <c r="H7" s="10" t="s">
        <v>22</v>
      </c>
      <c r="I7" s="9" t="s">
        <v>139</v>
      </c>
      <c r="J7" s="22">
        <v>5</v>
      </c>
      <c r="K7" s="23" t="s">
        <v>23</v>
      </c>
      <c r="L7" s="2" t="s">
        <v>140</v>
      </c>
      <c r="M7" s="19"/>
      <c r="N7" s="4"/>
    </row>
    <row r="8" ht="55" customHeight="1" spans="1:11">
      <c r="A8" s="8"/>
      <c r="B8" s="11" t="s">
        <v>141</v>
      </c>
      <c r="C8" s="11">
        <v>15</v>
      </c>
      <c r="D8" s="11" t="s">
        <v>142</v>
      </c>
      <c r="E8" s="11">
        <v>1</v>
      </c>
      <c r="F8" s="9" t="s">
        <v>143</v>
      </c>
      <c r="G8" s="9">
        <v>0.5</v>
      </c>
      <c r="H8" s="10" t="s">
        <v>144</v>
      </c>
      <c r="I8" s="9" t="s">
        <v>145</v>
      </c>
      <c r="J8" s="22">
        <v>0.5</v>
      </c>
      <c r="K8" s="23"/>
    </row>
    <row r="9" ht="49" customHeight="1" spans="1:11">
      <c r="A9" s="8"/>
      <c r="B9" s="12"/>
      <c r="C9" s="12"/>
      <c r="D9" s="13"/>
      <c r="E9" s="13"/>
      <c r="F9" s="9" t="s">
        <v>146</v>
      </c>
      <c r="G9" s="9">
        <v>0.5</v>
      </c>
      <c r="H9" s="10" t="s">
        <v>147</v>
      </c>
      <c r="I9" s="9" t="s">
        <v>148</v>
      </c>
      <c r="J9" s="22">
        <v>0.5</v>
      </c>
      <c r="K9" s="23"/>
    </row>
    <row r="10" ht="58" customHeight="1" spans="1:11">
      <c r="A10" s="8"/>
      <c r="B10" s="12"/>
      <c r="C10" s="12"/>
      <c r="D10" s="9" t="s">
        <v>149</v>
      </c>
      <c r="E10" s="9">
        <v>2</v>
      </c>
      <c r="F10" s="9" t="s">
        <v>149</v>
      </c>
      <c r="G10" s="9">
        <v>2</v>
      </c>
      <c r="H10" s="10" t="s">
        <v>150</v>
      </c>
      <c r="I10" s="9" t="s">
        <v>151</v>
      </c>
      <c r="J10" s="22">
        <v>2</v>
      </c>
      <c r="K10" s="23"/>
    </row>
    <row r="11" ht="26.4" spans="1:11">
      <c r="A11" s="8"/>
      <c r="B11" s="12"/>
      <c r="C11" s="12"/>
      <c r="D11" s="9" t="s">
        <v>32</v>
      </c>
      <c r="E11" s="9">
        <v>3</v>
      </c>
      <c r="F11" s="9" t="s">
        <v>33</v>
      </c>
      <c r="G11" s="9">
        <v>1</v>
      </c>
      <c r="H11" s="10" t="s">
        <v>34</v>
      </c>
      <c r="I11" s="9" t="s">
        <v>152</v>
      </c>
      <c r="J11" s="22">
        <v>0.5</v>
      </c>
      <c r="K11" s="23" t="s">
        <v>35</v>
      </c>
    </row>
    <row r="12" ht="52.8" spans="1:11">
      <c r="A12" s="8"/>
      <c r="B12" s="12"/>
      <c r="C12" s="12"/>
      <c r="D12" s="9"/>
      <c r="E12" s="9"/>
      <c r="F12" s="9" t="s">
        <v>36</v>
      </c>
      <c r="G12" s="9">
        <v>1</v>
      </c>
      <c r="H12" s="10" t="s">
        <v>37</v>
      </c>
      <c r="I12" s="9" t="s">
        <v>153</v>
      </c>
      <c r="J12" s="22">
        <v>0.5</v>
      </c>
      <c r="K12" s="23"/>
    </row>
    <row r="13" ht="66" spans="1:11">
      <c r="A13" s="8"/>
      <c r="B13" s="12"/>
      <c r="C13" s="12"/>
      <c r="D13" s="9"/>
      <c r="E13" s="9"/>
      <c r="F13" s="9" t="s">
        <v>41</v>
      </c>
      <c r="G13" s="9">
        <v>1</v>
      </c>
      <c r="H13" s="10" t="s">
        <v>37</v>
      </c>
      <c r="I13" s="9" t="s">
        <v>154</v>
      </c>
      <c r="J13" s="22">
        <v>0.5</v>
      </c>
      <c r="K13" s="23" t="s">
        <v>38</v>
      </c>
    </row>
    <row r="14" ht="33.6" customHeight="1" spans="1:11">
      <c r="A14" s="8"/>
      <c r="B14" s="12"/>
      <c r="C14" s="12"/>
      <c r="D14" s="9" t="s">
        <v>44</v>
      </c>
      <c r="E14" s="9">
        <v>2</v>
      </c>
      <c r="F14" s="9" t="s">
        <v>155</v>
      </c>
      <c r="G14" s="9">
        <v>0.5</v>
      </c>
      <c r="H14" s="10" t="s">
        <v>156</v>
      </c>
      <c r="I14" s="9" t="s">
        <v>157</v>
      </c>
      <c r="J14" s="22">
        <v>0.5</v>
      </c>
      <c r="K14" s="23" t="s">
        <v>47</v>
      </c>
    </row>
    <row r="15" ht="34.2" customHeight="1" spans="1:11">
      <c r="A15" s="8"/>
      <c r="B15" s="12"/>
      <c r="C15" s="12"/>
      <c r="D15" s="9"/>
      <c r="E15" s="9"/>
      <c r="F15" s="9" t="s">
        <v>48</v>
      </c>
      <c r="G15" s="9">
        <v>0.5</v>
      </c>
      <c r="H15" s="10" t="s">
        <v>49</v>
      </c>
      <c r="I15" s="9" t="s">
        <v>158</v>
      </c>
      <c r="J15" s="22">
        <v>0.5</v>
      </c>
      <c r="K15" s="23"/>
    </row>
    <row r="16" ht="29.4" customHeight="1" spans="1:13">
      <c r="A16" s="8"/>
      <c r="B16" s="12"/>
      <c r="C16" s="12"/>
      <c r="D16" s="9"/>
      <c r="E16" s="9"/>
      <c r="F16" s="9" t="s">
        <v>50</v>
      </c>
      <c r="G16" s="9">
        <v>1</v>
      </c>
      <c r="H16" s="10" t="s">
        <v>159</v>
      </c>
      <c r="I16" s="9" t="s">
        <v>160</v>
      </c>
      <c r="J16" s="22">
        <v>1</v>
      </c>
      <c r="K16" s="23" t="s">
        <v>47</v>
      </c>
      <c r="M16" s="24" t="s">
        <v>161</v>
      </c>
    </row>
    <row r="17" ht="145.2" spans="1:12">
      <c r="A17" s="8"/>
      <c r="B17" s="12"/>
      <c r="C17" s="12"/>
      <c r="D17" s="9" t="s">
        <v>53</v>
      </c>
      <c r="E17" s="9">
        <v>2</v>
      </c>
      <c r="F17" s="9" t="s">
        <v>54</v>
      </c>
      <c r="G17" s="9">
        <v>1</v>
      </c>
      <c r="H17" s="10" t="s">
        <v>55</v>
      </c>
      <c r="I17" s="9" t="s">
        <v>162</v>
      </c>
      <c r="J17" s="22">
        <v>1</v>
      </c>
      <c r="K17" s="23" t="s">
        <v>47</v>
      </c>
      <c r="L17" s="2" t="s">
        <v>163</v>
      </c>
    </row>
    <row r="18" ht="73" customHeight="1" spans="1:11">
      <c r="A18" s="8"/>
      <c r="B18" s="12"/>
      <c r="C18" s="12"/>
      <c r="D18" s="9"/>
      <c r="E18" s="9"/>
      <c r="F18" s="9" t="s">
        <v>56</v>
      </c>
      <c r="G18" s="9">
        <v>1</v>
      </c>
      <c r="H18" s="10" t="s">
        <v>57</v>
      </c>
      <c r="I18" s="9" t="s">
        <v>164</v>
      </c>
      <c r="J18" s="22">
        <v>1</v>
      </c>
      <c r="K18" s="23" t="s">
        <v>47</v>
      </c>
    </row>
    <row r="19" ht="44.4" customHeight="1" spans="1:11">
      <c r="A19" s="8"/>
      <c r="B19" s="12"/>
      <c r="C19" s="12"/>
      <c r="D19" s="9" t="s">
        <v>165</v>
      </c>
      <c r="E19" s="9">
        <v>1</v>
      </c>
      <c r="F19" s="9" t="s">
        <v>166</v>
      </c>
      <c r="G19" s="9">
        <v>1</v>
      </c>
      <c r="H19" s="10" t="s">
        <v>59</v>
      </c>
      <c r="I19" s="9" t="s">
        <v>167</v>
      </c>
      <c r="J19" s="22">
        <v>0.2</v>
      </c>
      <c r="K19" s="23"/>
    </row>
    <row r="20" ht="109" customHeight="1" spans="1:11">
      <c r="A20" s="8"/>
      <c r="B20" s="12"/>
      <c r="C20" s="12"/>
      <c r="D20" s="9"/>
      <c r="E20" s="9">
        <v>2</v>
      </c>
      <c r="F20" s="9" t="s">
        <v>168</v>
      </c>
      <c r="G20" s="9">
        <v>1</v>
      </c>
      <c r="H20" s="10" t="s">
        <v>169</v>
      </c>
      <c r="I20" s="9" t="s">
        <v>170</v>
      </c>
      <c r="J20" s="22">
        <v>1</v>
      </c>
      <c r="K20" s="23"/>
    </row>
    <row r="21" ht="26.4" customHeight="1" spans="1:11">
      <c r="A21" s="8"/>
      <c r="B21" s="12"/>
      <c r="C21" s="12"/>
      <c r="D21" s="9"/>
      <c r="E21" s="9"/>
      <c r="F21" s="9" t="s">
        <v>61</v>
      </c>
      <c r="G21" s="9">
        <v>1</v>
      </c>
      <c r="H21" s="10" t="s">
        <v>171</v>
      </c>
      <c r="I21" s="9" t="s">
        <v>172</v>
      </c>
      <c r="J21" s="22">
        <v>1</v>
      </c>
      <c r="K21" s="23" t="s">
        <v>63</v>
      </c>
    </row>
    <row r="22" ht="92.4" spans="1:13">
      <c r="A22" s="8"/>
      <c r="B22" s="12"/>
      <c r="C22" s="12"/>
      <c r="D22" s="9" t="s">
        <v>64</v>
      </c>
      <c r="E22" s="9">
        <v>1</v>
      </c>
      <c r="F22" s="9" t="s">
        <v>64</v>
      </c>
      <c r="G22" s="9">
        <v>1</v>
      </c>
      <c r="H22" s="10" t="s">
        <v>173</v>
      </c>
      <c r="I22" s="9" t="s">
        <v>174</v>
      </c>
      <c r="J22" s="22">
        <v>1</v>
      </c>
      <c r="K22" s="23" t="s">
        <v>66</v>
      </c>
      <c r="M22" s="24">
        <v>2020</v>
      </c>
    </row>
    <row r="23" ht="68" customHeight="1" spans="1:11">
      <c r="A23" s="8"/>
      <c r="B23" s="13"/>
      <c r="C23" s="13"/>
      <c r="D23" s="9" t="s">
        <v>175</v>
      </c>
      <c r="E23" s="9">
        <v>1</v>
      </c>
      <c r="F23" s="9" t="s">
        <v>175</v>
      </c>
      <c r="G23" s="9">
        <v>1</v>
      </c>
      <c r="H23" s="10" t="s">
        <v>176</v>
      </c>
      <c r="I23" s="9" t="s">
        <v>177</v>
      </c>
      <c r="J23" s="22">
        <v>1</v>
      </c>
      <c r="K23" s="23"/>
    </row>
    <row r="24" ht="91.8" customHeight="1" spans="1:11">
      <c r="A24" s="8" t="s">
        <v>69</v>
      </c>
      <c r="B24" s="9" t="s">
        <v>70</v>
      </c>
      <c r="C24" s="9">
        <v>25</v>
      </c>
      <c r="D24" s="9" t="s">
        <v>71</v>
      </c>
      <c r="E24" s="9">
        <v>6</v>
      </c>
      <c r="F24" s="9" t="s">
        <v>72</v>
      </c>
      <c r="G24" s="9">
        <v>4</v>
      </c>
      <c r="H24" s="10" t="s">
        <v>73</v>
      </c>
      <c r="I24" s="9" t="s">
        <v>178</v>
      </c>
      <c r="J24" s="22">
        <v>1</v>
      </c>
      <c r="K24" s="25"/>
    </row>
    <row r="25" ht="44.4" customHeight="1" spans="1:10">
      <c r="A25" s="8"/>
      <c r="B25" s="9"/>
      <c r="C25" s="9"/>
      <c r="D25" s="9"/>
      <c r="E25" s="9"/>
      <c r="F25" s="9" t="s">
        <v>74</v>
      </c>
      <c r="G25" s="9">
        <v>2</v>
      </c>
      <c r="H25" s="10" t="s">
        <v>75</v>
      </c>
      <c r="I25" s="9" t="s">
        <v>179</v>
      </c>
      <c r="J25" s="22">
        <v>2</v>
      </c>
    </row>
    <row r="26" ht="39.6" spans="1:10">
      <c r="A26" s="8"/>
      <c r="B26" s="9"/>
      <c r="C26" s="9"/>
      <c r="D26" s="9" t="s">
        <v>76</v>
      </c>
      <c r="E26" s="9">
        <v>16</v>
      </c>
      <c r="F26" s="9" t="s">
        <v>77</v>
      </c>
      <c r="G26" s="9">
        <v>12</v>
      </c>
      <c r="H26" s="10" t="s">
        <v>78</v>
      </c>
      <c r="I26" s="26">
        <f>5480.66/5572</f>
        <v>0.983607322325915</v>
      </c>
      <c r="J26" s="22">
        <v>11.8</v>
      </c>
    </row>
    <row r="27" ht="79.2" spans="1:10">
      <c r="A27" s="8"/>
      <c r="B27" s="9"/>
      <c r="C27" s="9"/>
      <c r="D27" s="9"/>
      <c r="E27" s="9"/>
      <c r="F27" s="9" t="s">
        <v>79</v>
      </c>
      <c r="G27" s="9">
        <v>2</v>
      </c>
      <c r="H27" s="10" t="s">
        <v>80</v>
      </c>
      <c r="I27" s="26">
        <f>(5480.66-2223.01)/2223.01</f>
        <v>1.46542300754383</v>
      </c>
      <c r="J27" s="22">
        <v>0</v>
      </c>
    </row>
    <row r="28" ht="39.6" spans="1:10">
      <c r="A28" s="8"/>
      <c r="B28" s="9"/>
      <c r="C28" s="9"/>
      <c r="D28" s="9"/>
      <c r="E28" s="9"/>
      <c r="F28" s="9" t="s">
        <v>81</v>
      </c>
      <c r="G28" s="9">
        <v>2</v>
      </c>
      <c r="H28" s="10" t="s">
        <v>82</v>
      </c>
      <c r="I28" s="26">
        <f>(307.04-215.73)/215.73</f>
        <v>0.423260557177954</v>
      </c>
      <c r="J28" s="22">
        <v>0</v>
      </c>
    </row>
    <row r="29" ht="39.6" spans="1:10">
      <c r="A29" s="8"/>
      <c r="B29" s="9"/>
      <c r="C29" s="9"/>
      <c r="D29" s="9" t="s">
        <v>83</v>
      </c>
      <c r="E29" s="9">
        <v>1</v>
      </c>
      <c r="F29" s="9" t="s">
        <v>84</v>
      </c>
      <c r="G29" s="9">
        <v>1</v>
      </c>
      <c r="H29" s="10" t="s">
        <v>85</v>
      </c>
      <c r="I29" s="9" t="s">
        <v>180</v>
      </c>
      <c r="J29" s="22">
        <v>1</v>
      </c>
    </row>
    <row r="30" ht="26.4" spans="1:11">
      <c r="A30" s="8"/>
      <c r="B30" s="9"/>
      <c r="C30" s="9"/>
      <c r="D30" s="9" t="s">
        <v>86</v>
      </c>
      <c r="E30" s="9">
        <v>2</v>
      </c>
      <c r="F30" s="9" t="s">
        <v>87</v>
      </c>
      <c r="G30" s="9">
        <v>1</v>
      </c>
      <c r="H30" s="10" t="s">
        <v>88</v>
      </c>
      <c r="I30" s="9" t="s">
        <v>181</v>
      </c>
      <c r="J30" s="22">
        <v>0</v>
      </c>
      <c r="K30" s="27"/>
    </row>
    <row r="31" ht="26.4" spans="1:11">
      <c r="A31" s="8"/>
      <c r="B31" s="9"/>
      <c r="C31" s="9"/>
      <c r="D31" s="9"/>
      <c r="E31" s="9"/>
      <c r="F31" s="9" t="s">
        <v>89</v>
      </c>
      <c r="G31" s="9">
        <v>1</v>
      </c>
      <c r="H31" s="14" t="s">
        <v>90</v>
      </c>
      <c r="I31" s="9" t="s">
        <v>182</v>
      </c>
      <c r="J31" s="22">
        <v>1</v>
      </c>
      <c r="K31" s="27"/>
    </row>
    <row r="32" ht="52.8" spans="1:10">
      <c r="A32" s="8"/>
      <c r="B32" s="9" t="s">
        <v>91</v>
      </c>
      <c r="C32" s="9">
        <v>5</v>
      </c>
      <c r="D32" s="9" t="s">
        <v>92</v>
      </c>
      <c r="E32" s="9">
        <v>2</v>
      </c>
      <c r="F32" s="9" t="s">
        <v>93</v>
      </c>
      <c r="G32" s="9">
        <v>2</v>
      </c>
      <c r="H32" s="10" t="s">
        <v>94</v>
      </c>
      <c r="I32" s="9" t="s">
        <v>183</v>
      </c>
      <c r="J32" s="22">
        <v>2</v>
      </c>
    </row>
    <row r="33" ht="66" spans="1:10">
      <c r="A33" s="8"/>
      <c r="B33" s="9"/>
      <c r="C33" s="9"/>
      <c r="D33" s="9" t="s">
        <v>95</v>
      </c>
      <c r="E33" s="9">
        <v>3</v>
      </c>
      <c r="F33" s="9" t="s">
        <v>96</v>
      </c>
      <c r="G33" s="9">
        <v>2</v>
      </c>
      <c r="H33" s="10" t="s">
        <v>97</v>
      </c>
      <c r="I33" s="9" t="s">
        <v>184</v>
      </c>
      <c r="J33" s="22">
        <v>1</v>
      </c>
    </row>
    <row r="34" ht="31" customHeight="1" spans="1:10">
      <c r="A34" s="8"/>
      <c r="B34" s="9"/>
      <c r="C34" s="9"/>
      <c r="D34" s="9"/>
      <c r="E34" s="9"/>
      <c r="F34" s="9" t="s">
        <v>98</v>
      </c>
      <c r="G34" s="9">
        <v>1</v>
      </c>
      <c r="H34" s="10" t="s">
        <v>99</v>
      </c>
      <c r="I34" s="9" t="s">
        <v>185</v>
      </c>
      <c r="J34" s="22">
        <v>0.5</v>
      </c>
    </row>
    <row r="35" ht="52.8" spans="1:10">
      <c r="A35" s="8" t="s">
        <v>69</v>
      </c>
      <c r="B35" s="9" t="s">
        <v>100</v>
      </c>
      <c r="C35" s="9">
        <v>6</v>
      </c>
      <c r="D35" s="9" t="s">
        <v>101</v>
      </c>
      <c r="E35" s="9">
        <v>1.5</v>
      </c>
      <c r="F35" s="9" t="s">
        <v>102</v>
      </c>
      <c r="G35" s="9">
        <v>1.5</v>
      </c>
      <c r="H35" s="10" t="s">
        <v>103</v>
      </c>
      <c r="I35" s="9" t="s">
        <v>186</v>
      </c>
      <c r="J35" s="22">
        <v>1.5</v>
      </c>
    </row>
    <row r="36" ht="26.4" spans="1:10">
      <c r="A36" s="8"/>
      <c r="B36" s="9"/>
      <c r="C36" s="9"/>
      <c r="D36" s="9" t="s">
        <v>104</v>
      </c>
      <c r="E36" s="9">
        <v>2</v>
      </c>
      <c r="F36" s="9" t="s">
        <v>105</v>
      </c>
      <c r="G36" s="9">
        <v>2</v>
      </c>
      <c r="H36" s="10" t="s">
        <v>187</v>
      </c>
      <c r="I36" s="26" t="s">
        <v>188</v>
      </c>
      <c r="J36" s="22">
        <v>0</v>
      </c>
    </row>
    <row r="37" ht="105.6" spans="1:10">
      <c r="A37" s="8"/>
      <c r="B37" s="9"/>
      <c r="C37" s="9"/>
      <c r="D37" s="9" t="s">
        <v>107</v>
      </c>
      <c r="E37" s="9">
        <v>2.5</v>
      </c>
      <c r="F37" s="9" t="s">
        <v>108</v>
      </c>
      <c r="G37" s="9">
        <v>2.5</v>
      </c>
      <c r="H37" s="10" t="s">
        <v>189</v>
      </c>
      <c r="I37" s="9" t="s">
        <v>190</v>
      </c>
      <c r="J37" s="22">
        <v>0.5</v>
      </c>
    </row>
    <row r="38" ht="105.6" spans="1:10">
      <c r="A38" s="8"/>
      <c r="B38" s="9" t="s">
        <v>110</v>
      </c>
      <c r="C38" s="9">
        <v>4</v>
      </c>
      <c r="D38" s="9" t="s">
        <v>111</v>
      </c>
      <c r="E38" s="9">
        <v>2</v>
      </c>
      <c r="F38" s="9" t="s">
        <v>112</v>
      </c>
      <c r="G38" s="9">
        <v>2</v>
      </c>
      <c r="H38" s="10" t="s">
        <v>113</v>
      </c>
      <c r="I38" s="9" t="s">
        <v>191</v>
      </c>
      <c r="J38" s="22">
        <v>2</v>
      </c>
    </row>
    <row r="39" ht="36" customHeight="1" spans="1:10">
      <c r="A39" s="8"/>
      <c r="B39" s="9"/>
      <c r="C39" s="9"/>
      <c r="D39" s="9" t="s">
        <v>114</v>
      </c>
      <c r="E39" s="9">
        <v>2</v>
      </c>
      <c r="F39" s="9" t="s">
        <v>115</v>
      </c>
      <c r="G39" s="9">
        <v>2</v>
      </c>
      <c r="H39" s="10" t="s">
        <v>192</v>
      </c>
      <c r="I39" s="26">
        <f>130.46/130.46</f>
        <v>1</v>
      </c>
      <c r="J39" s="22">
        <v>2</v>
      </c>
    </row>
    <row r="40" ht="39" customHeight="1" spans="1:10">
      <c r="A40" s="8"/>
      <c r="B40" s="9" t="s">
        <v>117</v>
      </c>
      <c r="C40" s="9">
        <v>12</v>
      </c>
      <c r="D40" s="9" t="s">
        <v>118</v>
      </c>
      <c r="E40" s="9">
        <v>12</v>
      </c>
      <c r="F40" s="9" t="s">
        <v>119</v>
      </c>
      <c r="G40" s="9">
        <v>5</v>
      </c>
      <c r="H40" s="10" t="s">
        <v>120</v>
      </c>
      <c r="I40" s="26">
        <f>(86.27-56.52)/56.52</f>
        <v>0.526362349610757</v>
      </c>
      <c r="J40" s="22">
        <v>0</v>
      </c>
    </row>
    <row r="41" ht="39" customHeight="1" spans="1:10">
      <c r="A41" s="8"/>
      <c r="B41" s="9"/>
      <c r="C41" s="9"/>
      <c r="D41" s="9"/>
      <c r="E41" s="9"/>
      <c r="F41" s="9" t="s">
        <v>121</v>
      </c>
      <c r="G41" s="9">
        <v>3</v>
      </c>
      <c r="H41" s="10" t="s">
        <v>122</v>
      </c>
      <c r="I41" s="26">
        <f>(6.72-8.42)/8.42</f>
        <v>-0.201900237529691</v>
      </c>
      <c r="J41" s="22">
        <v>3</v>
      </c>
    </row>
    <row r="42" ht="39" customHeight="1" spans="1:10">
      <c r="A42" s="8"/>
      <c r="B42" s="9"/>
      <c r="C42" s="9"/>
      <c r="D42" s="9"/>
      <c r="E42" s="9"/>
      <c r="F42" s="9" t="s">
        <v>123</v>
      </c>
      <c r="G42" s="9">
        <v>4</v>
      </c>
      <c r="H42" s="10" t="s">
        <v>124</v>
      </c>
      <c r="I42" s="26">
        <f>(9.09-24.38)/24.38</f>
        <v>-0.627153404429861</v>
      </c>
      <c r="J42" s="22">
        <v>4</v>
      </c>
    </row>
    <row r="43" ht="31" customHeight="1" spans="1:13">
      <c r="A43" s="8" t="s">
        <v>125</v>
      </c>
      <c r="B43" s="8" t="s">
        <v>126</v>
      </c>
      <c r="C43" s="8">
        <v>8</v>
      </c>
      <c r="D43" s="9" t="s">
        <v>193</v>
      </c>
      <c r="E43" s="9">
        <v>8</v>
      </c>
      <c r="F43" s="9" t="s">
        <v>193</v>
      </c>
      <c r="G43" s="9">
        <v>8</v>
      </c>
      <c r="H43" s="10" t="s">
        <v>194</v>
      </c>
      <c r="I43" s="26"/>
      <c r="J43" s="22">
        <v>8</v>
      </c>
      <c r="M43" s="4" t="s">
        <v>195</v>
      </c>
    </row>
    <row r="44" ht="79.2" spans="1:10">
      <c r="A44" s="8" t="s">
        <v>128</v>
      </c>
      <c r="B44" s="9" t="s">
        <v>196</v>
      </c>
      <c r="C44" s="9">
        <v>5</v>
      </c>
      <c r="D44" s="9" t="s">
        <v>196</v>
      </c>
      <c r="E44" s="9">
        <v>5</v>
      </c>
      <c r="F44" s="9" t="s">
        <v>196</v>
      </c>
      <c r="G44" s="9">
        <v>5</v>
      </c>
      <c r="H44" s="10" t="s">
        <v>197</v>
      </c>
      <c r="I44" s="9" t="s">
        <v>198</v>
      </c>
      <c r="J44" s="22">
        <v>5</v>
      </c>
    </row>
    <row r="45" s="1" customFormat="1" spans="1:13">
      <c r="A45" s="15" t="s">
        <v>132</v>
      </c>
      <c r="B45" s="15"/>
      <c r="C45" s="15">
        <f>SUBTOTAL(9,C4:C44)</f>
        <v>100</v>
      </c>
      <c r="D45" s="15"/>
      <c r="E45" s="15">
        <f>SUBTOTAL(9,E4:E44)</f>
        <v>100</v>
      </c>
      <c r="F45" s="15"/>
      <c r="G45" s="15">
        <f>SUBTOTAL(9,G4:G44)</f>
        <v>100</v>
      </c>
      <c r="H45" s="15"/>
      <c r="I45" s="15"/>
      <c r="J45" s="22">
        <f>SUBTOTAL(9,J4:J44)</f>
        <v>68.5</v>
      </c>
      <c r="M45" s="24"/>
    </row>
    <row r="46" spans="1:10">
      <c r="A46" s="16" t="s">
        <v>133</v>
      </c>
      <c r="B46" s="16"/>
      <c r="C46" s="16"/>
      <c r="D46" s="16"/>
      <c r="E46" s="16"/>
      <c r="F46" s="16"/>
      <c r="G46" s="16"/>
      <c r="H46" s="16"/>
      <c r="I46" s="16"/>
      <c r="J46" s="28"/>
    </row>
  </sheetData>
  <mergeCells count="41">
    <mergeCell ref="A1:J1"/>
    <mergeCell ref="A46:J46"/>
    <mergeCell ref="A4:A23"/>
    <mergeCell ref="A24:A34"/>
    <mergeCell ref="A35:A42"/>
    <mergeCell ref="B4:B6"/>
    <mergeCell ref="B8:B23"/>
    <mergeCell ref="B24:B31"/>
    <mergeCell ref="B32:B34"/>
    <mergeCell ref="B35:B37"/>
    <mergeCell ref="B38:B39"/>
    <mergeCell ref="B40:B42"/>
    <mergeCell ref="C4:C6"/>
    <mergeCell ref="C8:C23"/>
    <mergeCell ref="C24:C31"/>
    <mergeCell ref="C32:C34"/>
    <mergeCell ref="C35:C37"/>
    <mergeCell ref="C38:C39"/>
    <mergeCell ref="C40:C42"/>
    <mergeCell ref="D4:D5"/>
    <mergeCell ref="D8:D9"/>
    <mergeCell ref="D11:D13"/>
    <mergeCell ref="D14:D16"/>
    <mergeCell ref="D17:D18"/>
    <mergeCell ref="D19:D21"/>
    <mergeCell ref="D24:D25"/>
    <mergeCell ref="D26:D28"/>
    <mergeCell ref="D30:D31"/>
    <mergeCell ref="D33:D34"/>
    <mergeCell ref="D40:D42"/>
    <mergeCell ref="E4:E5"/>
    <mergeCell ref="E8:E9"/>
    <mergeCell ref="E11:E13"/>
    <mergeCell ref="E14:E16"/>
    <mergeCell ref="E17:E18"/>
    <mergeCell ref="E20:E21"/>
    <mergeCell ref="E24:E25"/>
    <mergeCell ref="E26:E28"/>
    <mergeCell ref="E30:E31"/>
    <mergeCell ref="E33:E34"/>
    <mergeCell ref="E40:E42"/>
  </mergeCells>
  <printOptions horizontalCentered="1"/>
  <pageMargins left="0.196527777777778" right="0.196527777777778" top="0.751388888888889" bottom="0.66875" header="0.298611111111111" footer="0.298611111111111"/>
  <pageSetup paperSize="9" scale="72" orientation="landscape" horizontalDpi="600"/>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唯君</cp:lastModifiedBy>
  <dcterms:created xsi:type="dcterms:W3CDTF">2015-06-05T18:19:00Z</dcterms:created>
  <dcterms:modified xsi:type="dcterms:W3CDTF">2021-12-31T08:28:36Z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FD85FF3D28C649AA9C049EB98007F6EC</vt:lpwstr>
  </property>
  <property fmtid="{D5CDD505-2E9C-101B-9397-08002B2CF9AE}" pid="3" name="KSOProductBuildVer">
    <vt:lpwstr>2052-11.1.0.11194</vt:lpwstr>
  </property>
</Properties>
</file>