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firstSheet="1" activeTab="1"/>
  </bookViews>
  <sheets>
    <sheet name="Sheet1" sheetId="1" state="hidden" r:id="rId1"/>
    <sheet name="Sheet2" sheetId="2" r:id="rId2"/>
  </sheets>
  <definedNames>
    <definedName name="_xlnm._FilterDatabase" localSheetId="1" hidden="1">Sheet2!$A$3:$M$46</definedName>
    <definedName name="_xlnm.Print_Area" localSheetId="1">Sheet2!$A$1:$L$46</definedName>
    <definedName name="_xlnm.Print_Titles" localSheetId="1">Sheet2!$1:$3</definedName>
  </definedNames>
  <calcPr calcId="144525"/>
</workbook>
</file>

<file path=xl/sharedStrings.xml><?xml version="1.0" encoding="utf-8"?>
<sst xmlns="http://schemas.openxmlformats.org/spreadsheetml/2006/main" count="322" uniqueCount="199">
  <si>
    <t>赣州市退役军人事务局部门整体支出绩效评价指标体系评分表</t>
  </si>
  <si>
    <t>一级指标</t>
  </si>
  <si>
    <t>二级指标</t>
  </si>
  <si>
    <t>三级指标</t>
  </si>
  <si>
    <t>四级指标</t>
  </si>
  <si>
    <t>评分标准</t>
  </si>
  <si>
    <t>评分依据及简要说明</t>
  </si>
  <si>
    <t>得分</t>
  </si>
  <si>
    <t>数据来源</t>
  </si>
  <si>
    <t>履职效能（35分）</t>
  </si>
  <si>
    <t>工作目标（5分）</t>
  </si>
  <si>
    <t>目标设定（4分）</t>
  </si>
  <si>
    <t>目标依据充分性（2分）</t>
  </si>
  <si>
    <t>①是否依据法律法规、社会经济发展的总体规划设定；
②是否符合部门“三定”方案确定的部门工作职责；
③是否符合部门制定的中长期规划及年度工作计划；
④是否具有科学性和前瞻性。每项达到目标值得0.5分。</t>
  </si>
  <si>
    <t>工作目标合理性（2分）</t>
  </si>
  <si>
    <t>①是否符合客观实际是否可实现、可完成；
②是否将部门整体的工作目标细化分解，使其为可衡量、可比较。每项达到目标值得1分。</t>
  </si>
  <si>
    <t>目标管理（1分）</t>
  </si>
  <si>
    <t>目标管理有效性（1分）</t>
  </si>
  <si>
    <t>①是否有对目标进行责任分解的相关工作机制；
②目标管理工作机制是否科学、合理，是否能有效保障目标执行和落地。每项达到目标值得0.5分。</t>
  </si>
  <si>
    <t>整体工作（15分）</t>
  </si>
  <si>
    <t>整体工作完成（15分）</t>
  </si>
  <si>
    <t>总体工作完成率（15分）</t>
  </si>
  <si>
    <t>总体工作完成率=单位年度工作要点已完成的数量/单位年度工作要点工作总数量；得分=指标实际完成值×15。</t>
  </si>
  <si>
    <t>工作要点及工作总结</t>
  </si>
  <si>
    <t>重点工作（15分）</t>
  </si>
  <si>
    <t>完善政策制度及普法宣传</t>
  </si>
  <si>
    <t>完善政策</t>
  </si>
  <si>
    <t>提请市委、市政府出台《关于加强新时代退役军人工作的实施方案》，按规定时限完成得分，否则不得分。</t>
  </si>
  <si>
    <t>工作要点、工作总结、文件</t>
  </si>
  <si>
    <t>普法宣传</t>
  </si>
  <si>
    <t>利用本单位门户网站、微信等开展退役军人相关法律法规和制度宣传，已开展宣传得分，否则不得分。</t>
  </si>
  <si>
    <t>通知、方案、报告、活动宣传图片等</t>
  </si>
  <si>
    <t>移交安置工作</t>
  </si>
  <si>
    <t>军转干安置工作</t>
  </si>
  <si>
    <t>按照军转办文件完成军转干部安置得分，否则不得分</t>
  </si>
  <si>
    <t>军转办文件，实际安置情况</t>
  </si>
  <si>
    <t>退役士兵安置工作</t>
  </si>
  <si>
    <t>对符合条件的退役士兵精准优质安置得分，否则不得分。</t>
  </si>
  <si>
    <t>文件、实际安置工作</t>
  </si>
  <si>
    <t>随军家属安置工作</t>
  </si>
  <si>
    <t>按照规定完成随军家属安置得分，否则不得分。</t>
  </si>
  <si>
    <t>社保接续</t>
  </si>
  <si>
    <t>做好养老保险集中续费工作得分，否则不得分。</t>
  </si>
  <si>
    <t>会计凭证</t>
  </si>
  <si>
    <t>退役军人就业创业工作</t>
  </si>
  <si>
    <t>退役军人专场招聘会（线上、线下）</t>
  </si>
  <si>
    <t>组织指导各地做好退役军人专场招聘活动至少组织2次，完成得分，否则不得分。</t>
  </si>
  <si>
    <t>文件、图片</t>
  </si>
  <si>
    <t>教育培训</t>
  </si>
  <si>
    <t>开展退役士兵免费职业教育和技能培训，完成得分，否则不得分。</t>
  </si>
  <si>
    <t>创业创新大赛</t>
  </si>
  <si>
    <t>根据国家、省有关要求组织做好创业创新大赛，完成得分，否则不得分。</t>
  </si>
  <si>
    <t>推广“尊崇工作法”</t>
  </si>
  <si>
    <t>双拥工作</t>
  </si>
  <si>
    <t>双拥宣传</t>
  </si>
  <si>
    <t>开展双拥宣传工作得分，否则不得分。</t>
  </si>
  <si>
    <t>走访慰问</t>
  </si>
  <si>
    <t>开展春节、八一建军节走访问慰问，完成得分，否则不得分。</t>
  </si>
  <si>
    <t>拥军优抚工作</t>
  </si>
  <si>
    <t>严格执行《伤残抚恤管理办法》、《军人优待条例》、《江西省军人抚恤优待人法》、《关于加强军人军属、退役军人和其他优抚对象优待工作的意见》，每发现一项不符合要求扣分，扣完为止。</t>
  </si>
  <si>
    <t>褒扬纪念工作</t>
  </si>
  <si>
    <t>烈士纪念活动</t>
  </si>
  <si>
    <t>开展清明烈士祭扫、烈士纪念活动得分，否则不得分。</t>
  </si>
  <si>
    <t>文件图片</t>
  </si>
  <si>
    <t>权益维护</t>
  </si>
  <si>
    <t>未出现集体访、网络炒作事件得分，出现一件扣分，扣完为止。</t>
  </si>
  <si>
    <t>会议纪要、网络文章</t>
  </si>
  <si>
    <t>军休干部服务</t>
  </si>
  <si>
    <t>投诉一起扣分，扣完为止。</t>
  </si>
  <si>
    <t>管理效率（52分）</t>
  </si>
  <si>
    <t>预算管理（25分）</t>
  </si>
  <si>
    <t>预算编制（6分）</t>
  </si>
  <si>
    <t>预算编制完整性（4分）</t>
  </si>
  <si>
    <t>①收入预算编制是否足额，是否将所有部门预算收入全部编入收入预算；
②支出预算编制是否科学，是否是按人员经费按标准、日常公用经费按定额、专项经费按项目分别编制。
③是否所有财政性资金及其配套资金采购货物、工程和服务支出编制了政府采购预算。
④三公经费预算编制只减不增。每项达到目标值得1分。</t>
  </si>
  <si>
    <t>预算科目设置合理性（2分）</t>
  </si>
  <si>
    <t>①功能科目编制是否科学合理，编制到“项”；
②经济科目的编制是否科学合理，编排至“款”。每项达到目标值得1分。</t>
  </si>
  <si>
    <t>预算执行（16分）</t>
  </si>
  <si>
    <t>预算执行率（12分）</t>
  </si>
  <si>
    <t>预算执行率=（预算执行数/预算数）×100%。得分=指标实际完成值×12。其中，预算执行数指部门本年度实际执行的预算数；预算数指财政部门批复的本年度部门的预算数。</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</si>
  <si>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</si>
  <si>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</si>
  <si>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结转结余变动率（2分）</t>
  </si>
  <si>
    <t>结转结余变动率=[（本年度累计结转结余资金总额-上年度累计结转结余资金总额）/上年度累计结转结余资金总额]×100%；比率小于等于0，得2分；比率大于0，得0分。</t>
  </si>
  <si>
    <t>部门决算（1分）</t>
  </si>
  <si>
    <t>部门决算编报质量（1分）</t>
  </si>
  <si>
    <t>①是否按照相关编审要求报送；
②部门决算编报的单位范围和资金范围是否符合相关要求。每项达到目标值得0.5分。</t>
  </si>
  <si>
    <t>预算改革（2分）</t>
  </si>
  <si>
    <t>三年滚动财政规划（1分）</t>
  </si>
  <si>
    <t>按文件规定编制了本部门（单位）中期财政规划得1分。</t>
  </si>
  <si>
    <t>政府部门财务报告（1分）</t>
  </si>
  <si>
    <t>按文件规定编制了政府部门财务报告得1分。</t>
  </si>
  <si>
    <t>收支管理（5分）</t>
  </si>
  <si>
    <t>收入管理（2分）</t>
  </si>
  <si>
    <t>收入管理规范性（2分）</t>
  </si>
  <si>
    <t>财政拨款收入、事业收入、上级补助收入、下属单位上缴收入、经营收入及其他收入管理是否符合财务规定。达到目标值得2分。</t>
  </si>
  <si>
    <t>支出管理（3分）</t>
  </si>
  <si>
    <t>支出管理规范性（2分）</t>
  </si>
  <si>
    <t>基本支出和项目支出是否符合财务规定及相关制度办法的有关规定。达到目标值得2分。</t>
  </si>
  <si>
    <t>重点支出结构合理性（1分）</t>
  </si>
  <si>
    <t>重点项目支出是否合理（重点支出保障率=（重点项目支出/项目总支出）×100%）；得分=指标实际完成值×1。</t>
  </si>
  <si>
    <t>财务管理（6分）</t>
  </si>
  <si>
    <t>制度完备（1.5分）</t>
  </si>
  <si>
    <t>财务管理制度的完备性（1.5分）</t>
  </si>
  <si>
    <t>①资金的拨付和使用是否有比较完整的审批程序和手续；
②财务核算符合财经法规和财务管理制度及专项资金管理有关规定；
③部门基础数据信息和会计信息资料的真实性、完整性、准确性，能否对预算管理工作起到很好的支撑作用。每项达到目标值得0.5分。</t>
  </si>
  <si>
    <t>采购管理（2分）</t>
  </si>
  <si>
    <t>政府采购执行率（2分）</t>
  </si>
  <si>
    <t xml:space="preserve">政府采购执行率=（实际政府采购金额/政府采购预算数）×100%；得分=指标实际完成值×2。
</t>
  </si>
  <si>
    <t>内部控制（2.5分）</t>
  </si>
  <si>
    <t>内控制度有效性（2.5分）</t>
  </si>
  <si>
    <t xml:space="preserve">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④资产控制：单位是否建立健全资产内部管理制度；上述每项达到目标值得0.5分。
⑤上述内部控制管理制度是否执行到位有效。达到目标值得0.5分。
</t>
  </si>
  <si>
    <t>资产管理（4分）</t>
  </si>
  <si>
    <t>规范管理（2分）</t>
  </si>
  <si>
    <t>资产管理规范性（2分）</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</si>
  <si>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④资产处置是否规范，是否存在不按要求进行报批或资产不公开处置行为。达到目标值得0.5分。</t>
  </si>
  <si>
    <t>有效使用（2分）</t>
  </si>
  <si>
    <t>部门固定资产利用率（2分）</t>
  </si>
  <si>
    <t xml:space="preserve">部门固定资产利用率=（部门实际在用固定资产总额/部门所有固定资产总额）×100%；得分=指标实际完成值×2。
</t>
  </si>
  <si>
    <t>成本控制（12分）</t>
  </si>
  <si>
    <t>机构运转成本调控（12分）</t>
  </si>
  <si>
    <t>一般性支出变动率（5分）</t>
  </si>
  <si>
    <t>一般性支出变动率=[（本年度一般性支出-上年度一般性支出） /本年度一般性支出]×100%；比率小于等于0，得5分；比率大于0，得0分。</t>
  </si>
  <si>
    <t>人均公用经费变动率（3分）</t>
  </si>
  <si>
    <t>人均公用经费变动率=[（本年度人均公用经费-上年度人均公用经费） /上年度人均公用经费]×100%；比率小于等于0，得3分；比率大于0，得0分。</t>
  </si>
  <si>
    <t>“三公经费”变动率（4分）</t>
  </si>
  <si>
    <t>“三公经费”变动率=[（本年度“三公经费”总额-上年度“三公经费”总额） /上年度“三公经费”总额]×100%；比率小于等于0，得4分；比率大于0，得0分。</t>
  </si>
  <si>
    <t>服务满意（8分）</t>
  </si>
  <si>
    <t>服务对象满意</t>
  </si>
  <si>
    <t>利益相关方满意</t>
  </si>
  <si>
    <t>可持续性（5分）</t>
  </si>
  <si>
    <t>减分项</t>
  </si>
  <si>
    <t>监督检查、审计、绩效评价中发现的问题</t>
  </si>
  <si>
    <t>在市级以上组织的监督检查、审计、绩效评价中发现部门资金管理方面存在问题或项目绩效目标未达成的，一个问题扣1分，不重复扣分。</t>
  </si>
  <si>
    <t>总分</t>
  </si>
  <si>
    <t>注：重点工作、服务满意、可持续性这三项单位根据年初目标实际情况设定指标和评分标准。</t>
  </si>
  <si>
    <t>信丰县退役军人事务局部门整体支出绩效评价指标体系评分表</t>
  </si>
  <si>
    <t>分值</t>
  </si>
  <si>
    <t>《中共信丰县委办公室 信丰县人民政府办公室关于印发&lt;信丰县退役军人事务局只能配置、内设机构和人员编制的规定&gt;的通知》（信办字[2019]39号）确定的部门工作职责。</t>
  </si>
  <si>
    <t>工作目标总体上可实现、可完成，并对部门整体工作目标进行了细化分解。但项目支出未开展绩效自评工作。</t>
  </si>
  <si>
    <t>目标管理工作机制基本科学、合理，基本能有效保障目标执行和落地。</t>
  </si>
  <si>
    <t>2020年整体工作完成良好。但项目支出未开展绩效自评。</t>
  </si>
  <si>
    <t>办法</t>
  </si>
  <si>
    <t>重点工作（15）</t>
  </si>
  <si>
    <t>服务体系建设</t>
  </si>
  <si>
    <t>服务中心（站）建设</t>
  </si>
  <si>
    <t>各乡镇退役军人服务站软硬件设施齐全，制定完善服务体系、服务指南、工作职责、工作制度、服务流程，公开服务清单得分，发现一项不符合要求扣分，扣完为止。</t>
  </si>
  <si>
    <t>各乡镇退役军人服务站设施齐全，制度体系完备，获评全市基层基础基本能力建设年活动先进单位。</t>
  </si>
  <si>
    <t>尊崇工作法推广</t>
  </si>
  <si>
    <t>打造“一域一队伍”、建立“一人一台账”、落实“一家一对接”，组织“一周一活动”、开展“一月一堂课”、实施“一季一走访”、举办“一年一评选”，紧扣“七个一”得分，否则不得分。</t>
  </si>
  <si>
    <t>以推广“尊崇工作法”为主抓手，各项工作有序开展、高效落实。</t>
  </si>
  <si>
    <t>退役军人宣传</t>
  </si>
  <si>
    <t>利用本单位门户网站、微信等开展退役军人相关法律法规和制度、活动等进行宣传，已开展宣传得分，否则不得分。</t>
  </si>
  <si>
    <t>利用了电视、广播、报刊、微信群、公众号等平台，通过制作宣传专栏、印发宣传指导手册宣传退役军人相关政策。</t>
  </si>
  <si>
    <t>完成军转干部安置工作。但存在项目未开展自评工作。</t>
  </si>
  <si>
    <t>按照量化服役贡献、积分排序、按序选岗工作机制，高标准落实了退役军人选岗安置。但存在项目未开展自评工作。</t>
  </si>
  <si>
    <t>成立了县部分退役士兵社会保险接续工作推进小组，对符合条件的退役士兵全面排查、仔细核对，确保社保接续工作无误。但存在项目未开展自评工作。</t>
  </si>
  <si>
    <t>退役军人专场招聘会</t>
  </si>
  <si>
    <t>组织指导各地做好退役军人专场招聘活动至少组织1次，完成得分，否则不得分。</t>
  </si>
  <si>
    <t>举办了1场退役军人专场招聘会。</t>
  </si>
  <si>
    <t>组织300多人参加高等教育、接受职业技能培训。</t>
  </si>
  <si>
    <t>根据国家、省、市有关要求组织做好创业创新大赛，完成得分，否则不得分。</t>
  </si>
  <si>
    <t>组织一家军创企业参加江西省军创大赛。</t>
  </si>
  <si>
    <t>市或省里任务</t>
  </si>
  <si>
    <t>扎实开展“满怀忠诚讲尊崇、千行百业共拥军”活动,引导全县各行各业共同参与，着力在创业就业、金融、教育、交通、医疗旅游以及餐饮、购物等社会生活各个方面为军人军属、退役军人提供优先、优质、优待服务，进一步了提升荣誉感、获得感、尊崇感，在全社会营造了拥军优属的浓厚氛围，获评全省退役军人事务新闻宣传工作先进单位。</t>
  </si>
  <si>
    <t>双拥工作与军民共建机制</t>
  </si>
  <si>
    <t>春节、“八一”建军节、国庆期间，走访慰问了驻县部队和重点优抚对象，并送去慰问物资，积极为部队官兵协调解决训练、生活难题。</t>
  </si>
  <si>
    <t>优待抚恤</t>
  </si>
  <si>
    <t>优待抚恤工作</t>
  </si>
  <si>
    <t>基本符合要求。但存在列支与优抚资金不密切支出；未开展项目自评工作。</t>
  </si>
  <si>
    <t>烈士纪念设施</t>
  </si>
  <si>
    <t>烈士纪念设施维护修缮管理完好得分，一般分，差分。</t>
  </si>
  <si>
    <t>维护南山革命烈士陵园和油山革命烈士纪念园，修缮“洪超烈士墓”“阮啸仙烈士墓”“李乐天”殉难处等烈士纪念设施，各地打造了西牛镇曾纪财烈士广场、油山镇赣粤边三年游击战纪念馆、新田镇红军长征第一仗纪念馆、大阿镇开国将军纪念馆等红色基地。</t>
  </si>
  <si>
    <t>开展清明烈士祭扫、烈士纪念等活动得分，否则不得分。</t>
  </si>
  <si>
    <t>开展了清明祭奠、9.30烈士纪念日、曾思玉将军祭奠活动等。</t>
  </si>
  <si>
    <t>未出现集体访、网络炒作事件得分，否则不得分。</t>
  </si>
  <si>
    <t>深入开展“七个一”和“尊崇百万退役军人大走访、办实事”活动，组件退役军人志愿者队伍和新长征志愿服务队，为退役军人党员送上党章、党徽等方式加强权益维护工作，2020年未出现集体访、网络炒作事件。</t>
  </si>
  <si>
    <t>军休服务</t>
  </si>
  <si>
    <t>为军休干部提供服务。优秀得满分，良好得0.5分，差不得分。</t>
  </si>
  <si>
    <t>落实“三会一课”制度，组织军休干部集中学习上级有关会议文件精神，坚持做到每月不少于一次集中学习和季度组织生活，获评全市军休活动先进单位。</t>
  </si>
  <si>
    <t>收入预算调整过大，扣1分；财政性资金及其配套资金采购货物、工程和服务支出未编制政府采购预算；三公经费编制增加。</t>
  </si>
  <si>
    <t>预算功能科目科学合理，编制至“项”；经济科目编制科学合理，编排至“款”</t>
  </si>
  <si>
    <t>已按相关编审要求报送了部门决算，决算编报范围和资金范围符合相关要求。</t>
  </si>
  <si>
    <t>未编制</t>
  </si>
  <si>
    <t>按规定编制了政府部门财务报告</t>
  </si>
  <si>
    <t>财政拨款收入、事业收入、上级补助收入、下属单位上缴收入、经营收入及其他收入管理是否符合财务规定</t>
  </si>
  <si>
    <t>部分接待审批人未审批签字、接待审批表滞后审批、多报伙食补助、重复多报补助、部分差旅费单位负责人未审批签字、内控领导审批手续不规范</t>
  </si>
  <si>
    <t>重点项目支出存在列支与优抚资金不密切支出情况</t>
  </si>
  <si>
    <t>制定了《信丰县退役军人事务局内部控制制度》，成立了内部控制领导小组会</t>
  </si>
  <si>
    <t>政府采购执行率=（实际政府采购金额/政府采购预算数）×100%；得分=指标实际完成值×2。</t>
  </si>
  <si>
    <t>未编制政府采购预算，但实际执行了政府采购</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</si>
  <si>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④资产控制：单位是否建立健全资产内部管理制度；上述每项达到目标值得0.5分。
⑤上述内部控制管理制度是否执行到位有效。达到目标值得0.5分。</t>
  </si>
  <si>
    <t>列支与优抚资金不密切支出；部分合同执行不到位；部分验收管理程序不到位；收支管理不规范。</t>
  </si>
  <si>
    <t>资产保存完整，定期对固定资产进行清查，没有因管理不当发生严重资产损失和丢失的情况；不存在超标准配置资产；资产使用规范，不存在未经批准擅自出租、出借资产行为；资产处置规范，不存在不按要求进行报批或资产不公开处置行为。</t>
  </si>
  <si>
    <t>部门固定资产利用率=（部门实际在用固定资产总额/部门所有固定资产总额）×100%；得分=指标实际完成值×2。</t>
  </si>
  <si>
    <t>服务对象满意度</t>
  </si>
  <si>
    <t>通过发放调查问卷，非常满意[90,100]分得8分、满意[80,90)分得6分、一般[70,80)分得4分、不满意[60,70)分得2分、很不满意[0,60)分得0分</t>
  </si>
  <si>
    <t>调查问卷暂未收回，暂定满分</t>
  </si>
  <si>
    <t>可持续性</t>
  </si>
  <si>
    <t>定性分析。</t>
  </si>
  <si>
    <t>县退役军人事务局旨在维护军人军属合法权益，加强退役军人服务保障体系建设，建立健全集中统一、职责清晰的退役军人管理保障体制，让军人成为全社会尊崇的职业，部门具有可持续。</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</si>
</sst>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176" formatCode="#,##0.00_ "/>
    <numFmt numFmtId="41" formatCode="_ * #,##0_ ;_ * \-#,##0_ ;_ * &quot;-&quot;_ ;_ @_ "/>
    <numFmt numFmtId="43" formatCode="_ * #,##0.00_ ;_ * \-#,##0.00_ ;_ * &quot;-&quot;??_ ;_ @_ "/>
  </numFmts>
  <fonts count="26">
    <font>
      <sz val="11"/>
      <color theme="1"/>
      <name val="等线"/>
      <charset val="134"/>
      <scheme val="minor"/>
    </font>
    <font>
      <sz val="10"/>
      <color theme="1"/>
      <name val="等线"/>
      <charset val="134"/>
      <scheme val="minor"/>
    </font>
    <font>
      <b/>
      <sz val="16"/>
      <color theme="1"/>
      <name val="黑体"/>
      <charset val="134"/>
    </font>
    <font>
      <b/>
      <sz val="9"/>
      <color theme="1"/>
      <name val="黑体"/>
      <charset val="134"/>
    </font>
    <font>
      <b/>
      <sz val="10"/>
      <color theme="1"/>
      <name val="宋体"/>
      <charset val="134"/>
    </font>
    <font>
      <sz val="10"/>
      <name val="等线"/>
      <charset val="134"/>
      <scheme val="minor"/>
    </font>
    <font>
      <b/>
      <sz val="10"/>
      <color theme="1"/>
      <name val="等线"/>
      <charset val="134"/>
      <scheme val="minor"/>
    </font>
    <font>
      <sz val="11"/>
      <color rgb="FF9C6500"/>
      <name val="等线"/>
      <charset val="0"/>
      <scheme val="minor"/>
    </font>
    <font>
      <sz val="11"/>
      <color theme="0"/>
      <name val="等线"/>
      <charset val="0"/>
      <scheme val="minor"/>
    </font>
    <font>
      <sz val="11"/>
      <color theme="1"/>
      <name val="等线"/>
      <charset val="0"/>
      <scheme val="minor"/>
    </font>
    <font>
      <sz val="11"/>
      <color rgb="FF3F3F76"/>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006100"/>
      <name val="等线"/>
      <charset val="0"/>
      <scheme val="minor"/>
    </font>
    <font>
      <b/>
      <sz val="11"/>
      <color rgb="FF3F3F3F"/>
      <name val="等线"/>
      <charset val="0"/>
      <scheme val="minor"/>
    </font>
    <font>
      <b/>
      <sz val="11"/>
      <color theme="1"/>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theme="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8"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9" borderId="11" applyNumberFormat="0" applyFont="0" applyAlignment="0" applyProtection="0">
      <alignment vertical="center"/>
    </xf>
    <xf numFmtId="0" fontId="8" fillId="1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0" borderId="12" applyNumberFormat="0" applyFill="0" applyAlignment="0" applyProtection="0">
      <alignment vertical="center"/>
    </xf>
    <xf numFmtId="0" fontId="8" fillId="24" borderId="0" applyNumberFormat="0" applyBorder="0" applyAlignment="0" applyProtection="0">
      <alignment vertical="center"/>
    </xf>
    <xf numFmtId="0" fontId="14" fillId="0" borderId="13" applyNumberFormat="0" applyFill="0" applyAlignment="0" applyProtection="0">
      <alignment vertical="center"/>
    </xf>
    <xf numFmtId="0" fontId="8" fillId="6" borderId="0" applyNumberFormat="0" applyBorder="0" applyAlignment="0" applyProtection="0">
      <alignment vertical="center"/>
    </xf>
    <xf numFmtId="0" fontId="21" fillId="26" borderId="14" applyNumberFormat="0" applyAlignment="0" applyProtection="0">
      <alignment vertical="center"/>
    </xf>
    <xf numFmtId="0" fontId="23" fillId="26" borderId="10" applyNumberFormat="0" applyAlignment="0" applyProtection="0">
      <alignment vertical="center"/>
    </xf>
    <xf numFmtId="0" fontId="24" fillId="27" borderId="16" applyNumberFormat="0" applyAlignment="0" applyProtection="0">
      <alignment vertical="center"/>
    </xf>
    <xf numFmtId="0" fontId="9" fillId="28" borderId="0" applyNumberFormat="0" applyBorder="0" applyAlignment="0" applyProtection="0">
      <alignment vertical="center"/>
    </xf>
    <xf numFmtId="0" fontId="8" fillId="31" borderId="0" applyNumberFormat="0" applyBorder="0" applyAlignment="0" applyProtection="0">
      <alignment vertical="center"/>
    </xf>
    <xf numFmtId="0" fontId="25" fillId="0" borderId="17" applyNumberFormat="0" applyFill="0" applyAlignment="0" applyProtection="0">
      <alignment vertical="center"/>
    </xf>
    <xf numFmtId="0" fontId="22" fillId="0" borderId="15" applyNumberFormat="0" applyFill="0" applyAlignment="0" applyProtection="0">
      <alignment vertical="center"/>
    </xf>
    <xf numFmtId="0" fontId="20" fillId="25" borderId="0" applyNumberFormat="0" applyBorder="0" applyAlignment="0" applyProtection="0">
      <alignment vertical="center"/>
    </xf>
    <xf numFmtId="0" fontId="7" fillId="5" borderId="0" applyNumberFormat="0" applyBorder="0" applyAlignment="0" applyProtection="0">
      <alignment vertical="center"/>
    </xf>
    <xf numFmtId="0" fontId="9" fillId="22" borderId="0" applyNumberFormat="0" applyBorder="0" applyAlignment="0" applyProtection="0">
      <alignment vertical="center"/>
    </xf>
    <xf numFmtId="0" fontId="8" fillId="33" borderId="0" applyNumberFormat="0" applyBorder="0" applyAlignment="0" applyProtection="0">
      <alignment vertical="center"/>
    </xf>
    <xf numFmtId="0" fontId="9" fillId="32" borderId="0" applyNumberFormat="0" applyBorder="0" applyAlignment="0" applyProtection="0">
      <alignment vertical="center"/>
    </xf>
    <xf numFmtId="0" fontId="9" fillId="34" borderId="0" applyNumberFormat="0" applyBorder="0" applyAlignment="0" applyProtection="0">
      <alignment vertical="center"/>
    </xf>
    <xf numFmtId="0" fontId="9" fillId="13" borderId="0" applyNumberFormat="0" applyBorder="0" applyAlignment="0" applyProtection="0">
      <alignment vertical="center"/>
    </xf>
    <xf numFmtId="0" fontId="9" fillId="21" borderId="0" applyNumberFormat="0" applyBorder="0" applyAlignment="0" applyProtection="0">
      <alignment vertical="center"/>
    </xf>
    <xf numFmtId="0" fontId="8" fillId="17" borderId="0" applyNumberFormat="0" applyBorder="0" applyAlignment="0" applyProtection="0">
      <alignment vertical="center"/>
    </xf>
    <xf numFmtId="0" fontId="8" fillId="11" borderId="0" applyNumberFormat="0" applyBorder="0" applyAlignment="0" applyProtection="0">
      <alignment vertical="center"/>
    </xf>
    <xf numFmtId="0" fontId="9" fillId="16" borderId="0" applyNumberFormat="0" applyBorder="0" applyAlignment="0" applyProtection="0">
      <alignment vertical="center"/>
    </xf>
    <xf numFmtId="0" fontId="9" fillId="30" borderId="0" applyNumberFormat="0" applyBorder="0" applyAlignment="0" applyProtection="0">
      <alignment vertical="center"/>
    </xf>
    <xf numFmtId="0" fontId="8" fillId="12" borderId="0" applyNumberFormat="0" applyBorder="0" applyAlignment="0" applyProtection="0">
      <alignment vertical="center"/>
    </xf>
    <xf numFmtId="0" fontId="9" fillId="20" borderId="0" applyNumberFormat="0" applyBorder="0" applyAlignment="0" applyProtection="0">
      <alignment vertical="center"/>
    </xf>
    <xf numFmtId="0" fontId="8" fillId="35" borderId="0" applyNumberFormat="0" applyBorder="0" applyAlignment="0" applyProtection="0">
      <alignment vertical="center"/>
    </xf>
    <xf numFmtId="0" fontId="8" fillId="15" borderId="0" applyNumberFormat="0" applyBorder="0" applyAlignment="0" applyProtection="0">
      <alignment vertical="center"/>
    </xf>
    <xf numFmtId="0" fontId="9" fillId="29" borderId="0" applyNumberFormat="0" applyBorder="0" applyAlignment="0" applyProtection="0">
      <alignment vertical="center"/>
    </xf>
    <xf numFmtId="0" fontId="8" fillId="23" borderId="0" applyNumberFormat="0" applyBorder="0" applyAlignment="0" applyProtection="0">
      <alignment vertical="center"/>
    </xf>
  </cellStyleXfs>
  <cellXfs count="61">
    <xf numFmtId="0" fontId="0" fillId="0" borderId="0" xfId="0"/>
    <xf numFmtId="0" fontId="0" fillId="0" borderId="0" xfId="0" applyFill="1" applyAlignment="1">
      <alignment horizontal="center"/>
    </xf>
    <xf numFmtId="0" fontId="0" fillId="0" borderId="0" xfId="0" applyFill="1"/>
    <xf numFmtId="176" fontId="0" fillId="0" borderId="0" xfId="0" applyNumberFormat="1" applyFill="1"/>
    <xf numFmtId="0" fontId="1" fillId="0" borderId="0" xfId="0" applyFont="1" applyFill="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76" fontId="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0" fontId="1" fillId="0" borderId="0" xfId="11" applyNumberFormat="1" applyFont="1" applyFill="1" applyAlignment="1"/>
    <xf numFmtId="176" fontId="4" fillId="0" borderId="1"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176" fontId="1" fillId="0" borderId="1" xfId="8" applyNumberFormat="1" applyFont="1" applyFill="1" applyBorder="1" applyAlignment="1">
      <alignment horizontal="center" vertical="center" wrapText="1"/>
    </xf>
    <xf numFmtId="0" fontId="5" fillId="0" borderId="5" xfId="0" applyFont="1" applyFill="1" applyBorder="1" applyAlignment="1">
      <alignment horizontal="left" vertical="center"/>
    </xf>
    <xf numFmtId="0" fontId="1" fillId="0" borderId="0" xfId="0" applyFont="1" applyFill="1" applyAlignment="1">
      <alignment horizontal="center"/>
    </xf>
    <xf numFmtId="0" fontId="5" fillId="0" borderId="3" xfId="0" applyFont="1" applyFill="1" applyBorder="1" applyAlignment="1">
      <alignment horizontal="left" vertical="center"/>
    </xf>
    <xf numFmtId="10" fontId="5" fillId="0" borderId="1" xfId="11" applyNumberFormat="1" applyFont="1" applyFill="1" applyBorder="1" applyAlignment="1">
      <alignment horizontal="center" vertical="center" wrapText="1"/>
    </xf>
    <xf numFmtId="0" fontId="0" fillId="0" borderId="0" xfId="0" applyFill="1" applyAlignment="1">
      <alignment vertical="center"/>
    </xf>
    <xf numFmtId="176" fontId="1" fillId="0" borderId="1" xfId="0" applyNumberFormat="1" applyFont="1" applyFill="1" applyBorder="1" applyAlignment="1">
      <alignment horizontal="left" vertical="center" wrapText="1"/>
    </xf>
    <xf numFmtId="0" fontId="2"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0" borderId="1" xfId="0" applyFont="1" applyBorder="1" applyAlignment="1">
      <alignment vertical="center" wrapText="1"/>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0" borderId="2" xfId="0" applyFont="1" applyBorder="1" applyAlignment="1">
      <alignment vertical="center" wrapText="1"/>
    </xf>
    <xf numFmtId="0" fontId="1"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workbookViewId="0">
      <selection activeCell="I26" sqref="I26"/>
    </sheetView>
  </sheetViews>
  <sheetFormatPr defaultColWidth="9" defaultRowHeight="13.8" outlineLevelCol="7"/>
  <cols>
    <col min="2" max="2" width="16.7777777777778" customWidth="1"/>
    <col min="3" max="3" width="19.7777777777778" customWidth="1"/>
    <col min="4" max="4" width="21.6666666666667" customWidth="1"/>
    <col min="5" max="5" width="64.3333333333333" customWidth="1"/>
  </cols>
  <sheetData>
    <row r="1" ht="20.4" spans="1:7">
      <c r="A1" s="29" t="s">
        <v>0</v>
      </c>
      <c r="B1" s="29"/>
      <c r="C1" s="29"/>
      <c r="D1" s="29"/>
      <c r="E1" s="29"/>
      <c r="F1" s="29"/>
      <c r="G1" s="29"/>
    </row>
    <row r="2" ht="36" spans="1:8">
      <c r="A2" s="30" t="s">
        <v>1</v>
      </c>
      <c r="B2" s="30" t="s">
        <v>2</v>
      </c>
      <c r="C2" s="30" t="s">
        <v>3</v>
      </c>
      <c r="D2" s="30" t="s">
        <v>4</v>
      </c>
      <c r="E2" s="30" t="s">
        <v>5</v>
      </c>
      <c r="F2" s="30" t="s">
        <v>6</v>
      </c>
      <c r="G2" s="30" t="s">
        <v>7</v>
      </c>
      <c r="H2" s="31" t="s">
        <v>8</v>
      </c>
    </row>
    <row r="3" ht="52.8" spans="1:7">
      <c r="A3" s="32" t="s">
        <v>9</v>
      </c>
      <c r="B3" s="33" t="s">
        <v>10</v>
      </c>
      <c r="C3" s="33" t="s">
        <v>11</v>
      </c>
      <c r="D3" s="34" t="s">
        <v>12</v>
      </c>
      <c r="E3" s="35" t="s">
        <v>13</v>
      </c>
      <c r="F3" s="34"/>
      <c r="G3" s="36"/>
    </row>
    <row r="4" ht="39.6" spans="1:7">
      <c r="A4" s="37"/>
      <c r="B4" s="38"/>
      <c r="C4" s="39"/>
      <c r="D4" s="34" t="s">
        <v>14</v>
      </c>
      <c r="E4" s="35" t="s">
        <v>15</v>
      </c>
      <c r="F4" s="34"/>
      <c r="G4" s="36"/>
    </row>
    <row r="5" ht="39.6" spans="1:7">
      <c r="A5" s="37"/>
      <c r="B5" s="39"/>
      <c r="C5" s="34" t="s">
        <v>16</v>
      </c>
      <c r="D5" s="34" t="s">
        <v>17</v>
      </c>
      <c r="E5" s="35" t="s">
        <v>18</v>
      </c>
      <c r="F5" s="34"/>
      <c r="G5" s="36"/>
    </row>
    <row r="6" ht="26.4" spans="1:8">
      <c r="A6" s="37"/>
      <c r="B6" s="33" t="s">
        <v>19</v>
      </c>
      <c r="C6" s="33" t="s">
        <v>20</v>
      </c>
      <c r="D6" s="34" t="s">
        <v>21</v>
      </c>
      <c r="E6" s="35" t="s">
        <v>22</v>
      </c>
      <c r="F6" s="34"/>
      <c r="G6" s="36"/>
      <c r="H6" s="25" t="s">
        <v>23</v>
      </c>
    </row>
    <row r="7" ht="26.4" spans="1:8">
      <c r="A7" s="37"/>
      <c r="B7" s="40" t="s">
        <v>24</v>
      </c>
      <c r="C7" s="33" t="s">
        <v>25</v>
      </c>
      <c r="D7" s="34" t="s">
        <v>26</v>
      </c>
      <c r="E7" s="35" t="s">
        <v>27</v>
      </c>
      <c r="F7" s="34"/>
      <c r="G7" s="36"/>
      <c r="H7" s="25" t="s">
        <v>28</v>
      </c>
    </row>
    <row r="8" ht="26.4" spans="1:8">
      <c r="A8" s="37"/>
      <c r="B8" s="41"/>
      <c r="C8" s="39"/>
      <c r="D8" s="34" t="s">
        <v>29</v>
      </c>
      <c r="E8" s="35" t="s">
        <v>30</v>
      </c>
      <c r="F8" s="34"/>
      <c r="G8" s="36"/>
      <c r="H8" s="25" t="s">
        <v>31</v>
      </c>
    </row>
    <row r="9" spans="1:8">
      <c r="A9" s="37"/>
      <c r="B9" s="41"/>
      <c r="C9" s="33" t="s">
        <v>32</v>
      </c>
      <c r="D9" s="34" t="s">
        <v>33</v>
      </c>
      <c r="E9" s="35" t="s">
        <v>34</v>
      </c>
      <c r="F9" s="34"/>
      <c r="G9" s="36"/>
      <c r="H9" s="25" t="s">
        <v>35</v>
      </c>
    </row>
    <row r="10" spans="1:8">
      <c r="A10" s="37"/>
      <c r="B10" s="41"/>
      <c r="C10" s="38"/>
      <c r="D10" s="34" t="s">
        <v>36</v>
      </c>
      <c r="E10" s="35" t="s">
        <v>37</v>
      </c>
      <c r="F10" s="34"/>
      <c r="G10" s="36"/>
      <c r="H10" s="25" t="s">
        <v>38</v>
      </c>
    </row>
    <row r="11" spans="1:8">
      <c r="A11" s="37"/>
      <c r="B11" s="41"/>
      <c r="C11" s="38"/>
      <c r="D11" s="34" t="s">
        <v>39</v>
      </c>
      <c r="E11" s="35" t="s">
        <v>40</v>
      </c>
      <c r="F11" s="34"/>
      <c r="G11" s="36"/>
      <c r="H11" s="25"/>
    </row>
    <row r="12" spans="1:8">
      <c r="A12" s="37"/>
      <c r="B12" s="41"/>
      <c r="C12" s="39"/>
      <c r="D12" s="34" t="s">
        <v>41</v>
      </c>
      <c r="E12" s="35" t="s">
        <v>42</v>
      </c>
      <c r="F12" s="34"/>
      <c r="G12" s="36"/>
      <c r="H12" s="25" t="s">
        <v>43</v>
      </c>
    </row>
    <row r="13" ht="26.4" spans="1:8">
      <c r="A13" s="37"/>
      <c r="B13" s="41"/>
      <c r="C13" s="33" t="s">
        <v>44</v>
      </c>
      <c r="D13" s="34" t="s">
        <v>45</v>
      </c>
      <c r="E13" s="35" t="s">
        <v>46</v>
      </c>
      <c r="F13" s="34"/>
      <c r="G13" s="36"/>
      <c r="H13" s="25" t="s">
        <v>47</v>
      </c>
    </row>
    <row r="14" spans="1:8">
      <c r="A14" s="37"/>
      <c r="B14" s="41"/>
      <c r="C14" s="38"/>
      <c r="D14" s="34" t="s">
        <v>48</v>
      </c>
      <c r="E14" s="35" t="s">
        <v>49</v>
      </c>
      <c r="F14" s="34"/>
      <c r="G14" s="36"/>
      <c r="H14" s="25"/>
    </row>
    <row r="15" spans="1:8">
      <c r="A15" s="37"/>
      <c r="B15" s="41"/>
      <c r="C15" s="39"/>
      <c r="D15" s="34" t="s">
        <v>50</v>
      </c>
      <c r="E15" s="35" t="s">
        <v>51</v>
      </c>
      <c r="F15" s="34"/>
      <c r="G15" s="36"/>
      <c r="H15" s="25" t="s">
        <v>47</v>
      </c>
    </row>
    <row r="16" spans="1:8">
      <c r="A16" s="37"/>
      <c r="B16" s="41"/>
      <c r="C16" s="33" t="s">
        <v>52</v>
      </c>
      <c r="D16" s="34"/>
      <c r="E16" s="35"/>
      <c r="F16" s="34"/>
      <c r="G16" s="36"/>
      <c r="H16" s="25"/>
    </row>
    <row r="17" spans="1:8">
      <c r="A17" s="37"/>
      <c r="B17" s="41"/>
      <c r="C17" s="33" t="s">
        <v>53</v>
      </c>
      <c r="D17" s="34" t="s">
        <v>54</v>
      </c>
      <c r="E17" s="35" t="s">
        <v>55</v>
      </c>
      <c r="F17" s="34"/>
      <c r="G17" s="36"/>
      <c r="H17" s="25" t="s">
        <v>47</v>
      </c>
    </row>
    <row r="18" spans="1:8">
      <c r="A18" s="37"/>
      <c r="B18" s="41"/>
      <c r="C18" s="39"/>
      <c r="D18" s="34" t="s">
        <v>56</v>
      </c>
      <c r="E18" s="35" t="s">
        <v>57</v>
      </c>
      <c r="F18" s="34"/>
      <c r="G18" s="36"/>
      <c r="H18" s="25" t="s">
        <v>47</v>
      </c>
    </row>
    <row r="19" ht="39.6" spans="1:8">
      <c r="A19" s="37"/>
      <c r="B19" s="41"/>
      <c r="C19" s="33" t="s">
        <v>58</v>
      </c>
      <c r="D19" s="34" t="s">
        <v>58</v>
      </c>
      <c r="E19" s="35" t="s">
        <v>59</v>
      </c>
      <c r="F19" s="34"/>
      <c r="G19" s="36"/>
      <c r="H19" s="25"/>
    </row>
    <row r="20" spans="1:8">
      <c r="A20" s="37"/>
      <c r="B20" s="41"/>
      <c r="C20" s="33" t="s">
        <v>60</v>
      </c>
      <c r="D20" s="34" t="s">
        <v>61</v>
      </c>
      <c r="E20" s="35" t="s">
        <v>62</v>
      </c>
      <c r="F20" s="34"/>
      <c r="G20" s="36"/>
      <c r="H20" s="25" t="s">
        <v>63</v>
      </c>
    </row>
    <row r="21" spans="1:8">
      <c r="A21" s="37"/>
      <c r="B21" s="41"/>
      <c r="C21" s="33" t="s">
        <v>64</v>
      </c>
      <c r="D21" s="34" t="s">
        <v>64</v>
      </c>
      <c r="E21" s="35" t="s">
        <v>65</v>
      </c>
      <c r="F21" s="34"/>
      <c r="G21" s="36"/>
      <c r="H21" s="25" t="s">
        <v>66</v>
      </c>
    </row>
    <row r="22" spans="1:8">
      <c r="A22" s="37"/>
      <c r="B22" s="41"/>
      <c r="C22" s="34" t="s">
        <v>67</v>
      </c>
      <c r="D22" s="34" t="s">
        <v>67</v>
      </c>
      <c r="E22" s="35" t="s">
        <v>68</v>
      </c>
      <c r="F22" s="34"/>
      <c r="G22" s="42"/>
      <c r="H22" s="25"/>
    </row>
    <row r="23" ht="91.8" customHeight="1" spans="1:8">
      <c r="A23" s="36" t="s">
        <v>69</v>
      </c>
      <c r="B23" s="34" t="s">
        <v>70</v>
      </c>
      <c r="C23" s="34" t="s">
        <v>71</v>
      </c>
      <c r="D23" s="34" t="s">
        <v>72</v>
      </c>
      <c r="E23" s="35" t="s">
        <v>73</v>
      </c>
      <c r="F23" s="34"/>
      <c r="G23" s="36"/>
      <c r="H23" s="25"/>
    </row>
    <row r="24" ht="44.4" customHeight="1" spans="1:7">
      <c r="A24" s="36"/>
      <c r="B24" s="34"/>
      <c r="C24" s="34"/>
      <c r="D24" s="34" t="s">
        <v>74</v>
      </c>
      <c r="E24" s="35" t="s">
        <v>75</v>
      </c>
      <c r="F24" s="34"/>
      <c r="G24" s="36"/>
    </row>
    <row r="25" ht="39.6" spans="1:7">
      <c r="A25" s="36"/>
      <c r="B25" s="34"/>
      <c r="C25" s="34" t="s">
        <v>76</v>
      </c>
      <c r="D25" s="34" t="s">
        <v>77</v>
      </c>
      <c r="E25" s="35" t="s">
        <v>78</v>
      </c>
      <c r="F25" s="34"/>
      <c r="G25" s="36"/>
    </row>
    <row r="26" ht="79.2" spans="1:7">
      <c r="A26" s="43"/>
      <c r="B26" s="44"/>
      <c r="C26" s="44"/>
      <c r="D26" s="44" t="s">
        <v>79</v>
      </c>
      <c r="E26" s="45" t="s">
        <v>80</v>
      </c>
      <c r="F26" s="44"/>
      <c r="G26" s="43"/>
    </row>
    <row r="27" ht="39.6" spans="1:7">
      <c r="A27" s="43"/>
      <c r="B27" s="44"/>
      <c r="C27" s="44"/>
      <c r="D27" s="44" t="s">
        <v>81</v>
      </c>
      <c r="E27" s="45" t="s">
        <v>82</v>
      </c>
      <c r="F27" s="44"/>
      <c r="G27" s="43"/>
    </row>
    <row r="28" ht="39.6" spans="1:7">
      <c r="A28" s="36"/>
      <c r="B28" s="34"/>
      <c r="C28" s="34" t="s">
        <v>83</v>
      </c>
      <c r="D28" s="34" t="s">
        <v>84</v>
      </c>
      <c r="E28" s="35" t="s">
        <v>85</v>
      </c>
      <c r="F28" s="34"/>
      <c r="G28" s="36"/>
    </row>
    <row r="29" ht="26.4" spans="1:7">
      <c r="A29" s="36"/>
      <c r="B29" s="34"/>
      <c r="C29" s="34" t="s">
        <v>86</v>
      </c>
      <c r="D29" s="34" t="s">
        <v>87</v>
      </c>
      <c r="E29" s="35" t="s">
        <v>88</v>
      </c>
      <c r="F29" s="34"/>
      <c r="G29" s="36"/>
    </row>
    <row r="30" ht="26.4" spans="1:7">
      <c r="A30" s="36"/>
      <c r="B30" s="34"/>
      <c r="C30" s="34"/>
      <c r="D30" s="34" t="s">
        <v>89</v>
      </c>
      <c r="E30" s="46" t="s">
        <v>90</v>
      </c>
      <c r="F30" s="34"/>
      <c r="G30" s="36"/>
    </row>
    <row r="31" ht="26.4" spans="1:7">
      <c r="A31" s="36"/>
      <c r="B31" s="34" t="s">
        <v>91</v>
      </c>
      <c r="C31" s="34" t="s">
        <v>92</v>
      </c>
      <c r="D31" s="34" t="s">
        <v>93</v>
      </c>
      <c r="E31" s="35" t="s">
        <v>94</v>
      </c>
      <c r="F31" s="34"/>
      <c r="G31" s="36"/>
    </row>
    <row r="32" ht="26.4" spans="1:7">
      <c r="A32" s="36"/>
      <c r="B32" s="34"/>
      <c r="C32" s="34" t="s">
        <v>95</v>
      </c>
      <c r="D32" s="34" t="s">
        <v>96</v>
      </c>
      <c r="E32" s="35" t="s">
        <v>97</v>
      </c>
      <c r="F32" s="34"/>
      <c r="G32" s="36"/>
    </row>
    <row r="33" ht="26.4" spans="1:7">
      <c r="A33" s="36"/>
      <c r="B33" s="34"/>
      <c r="C33" s="34"/>
      <c r="D33" s="34" t="s">
        <v>98</v>
      </c>
      <c r="E33" s="35" t="s">
        <v>99</v>
      </c>
      <c r="F33" s="34"/>
      <c r="G33" s="36"/>
    </row>
    <row r="34" ht="52.8" spans="1:7">
      <c r="A34" s="32" t="s">
        <v>69</v>
      </c>
      <c r="B34" s="34" t="s">
        <v>100</v>
      </c>
      <c r="C34" s="34" t="s">
        <v>101</v>
      </c>
      <c r="D34" s="34" t="s">
        <v>102</v>
      </c>
      <c r="E34" s="35" t="s">
        <v>103</v>
      </c>
      <c r="F34" s="34"/>
      <c r="G34" s="36"/>
    </row>
    <row r="35" ht="39.6" spans="1:7">
      <c r="A35" s="37"/>
      <c r="B35" s="34"/>
      <c r="C35" s="34" t="s">
        <v>104</v>
      </c>
      <c r="D35" s="34" t="s">
        <v>105</v>
      </c>
      <c r="E35" s="35" t="s">
        <v>106</v>
      </c>
      <c r="F35" s="34"/>
      <c r="G35" s="36"/>
    </row>
    <row r="36" ht="118.8" spans="1:7">
      <c r="A36" s="37"/>
      <c r="B36" s="34"/>
      <c r="C36" s="34" t="s">
        <v>107</v>
      </c>
      <c r="D36" s="34" t="s">
        <v>108</v>
      </c>
      <c r="E36" s="35" t="s">
        <v>109</v>
      </c>
      <c r="F36" s="34"/>
      <c r="G36" s="36"/>
    </row>
    <row r="37" ht="79.2" spans="1:7">
      <c r="A37" s="37"/>
      <c r="B37" s="34" t="s">
        <v>110</v>
      </c>
      <c r="C37" s="34" t="s">
        <v>111</v>
      </c>
      <c r="D37" s="34" t="s">
        <v>112</v>
      </c>
      <c r="E37" s="35" t="s">
        <v>113</v>
      </c>
      <c r="F37" s="34"/>
      <c r="G37" s="36"/>
    </row>
    <row r="38" ht="39.6" spans="1:7">
      <c r="A38" s="37"/>
      <c r="B38" s="34"/>
      <c r="C38" s="34" t="s">
        <v>114</v>
      </c>
      <c r="D38" s="34" t="s">
        <v>115</v>
      </c>
      <c r="E38" s="35" t="s">
        <v>116</v>
      </c>
      <c r="F38" s="34"/>
      <c r="G38" s="36"/>
    </row>
    <row r="39" ht="26.4" spans="1:7">
      <c r="A39" s="37"/>
      <c r="B39" s="34" t="s">
        <v>117</v>
      </c>
      <c r="C39" s="33" t="s">
        <v>118</v>
      </c>
      <c r="D39" s="34" t="s">
        <v>119</v>
      </c>
      <c r="E39" s="35" t="s">
        <v>120</v>
      </c>
      <c r="F39" s="34"/>
      <c r="G39" s="36"/>
    </row>
    <row r="40" ht="26.4" spans="1:7">
      <c r="A40" s="47"/>
      <c r="B40" s="44"/>
      <c r="C40" s="48"/>
      <c r="D40" s="44" t="s">
        <v>121</v>
      </c>
      <c r="E40" s="45" t="s">
        <v>122</v>
      </c>
      <c r="F40" s="44"/>
      <c r="G40" s="43"/>
    </row>
    <row r="41" ht="26.4" spans="1:7">
      <c r="A41" s="47"/>
      <c r="B41" s="44"/>
      <c r="C41" s="49"/>
      <c r="D41" s="44" t="s">
        <v>123</v>
      </c>
      <c r="E41" s="45" t="s">
        <v>124</v>
      </c>
      <c r="F41" s="44"/>
      <c r="G41" s="43"/>
    </row>
    <row r="42" spans="1:7">
      <c r="A42" s="50" t="s">
        <v>125</v>
      </c>
      <c r="B42" s="32" t="s">
        <v>126</v>
      </c>
      <c r="C42" s="33"/>
      <c r="D42" s="34"/>
      <c r="E42" s="35"/>
      <c r="F42" s="34"/>
      <c r="G42" s="36"/>
    </row>
    <row r="43" spans="1:7">
      <c r="A43" s="51"/>
      <c r="B43" s="36" t="s">
        <v>127</v>
      </c>
      <c r="C43" s="34"/>
      <c r="D43" s="52"/>
      <c r="E43" s="53"/>
      <c r="F43" s="52"/>
      <c r="G43" s="54"/>
    </row>
    <row r="44" ht="26.4" spans="1:7">
      <c r="A44" s="8" t="s">
        <v>128</v>
      </c>
      <c r="B44" s="34"/>
      <c r="C44" s="34"/>
      <c r="D44" s="34"/>
      <c r="E44" s="35"/>
      <c r="F44" s="34"/>
      <c r="G44" s="36"/>
    </row>
    <row r="45" ht="79.2" spans="1:7">
      <c r="A45" s="15" t="s">
        <v>129</v>
      </c>
      <c r="B45" s="9" t="s">
        <v>130</v>
      </c>
      <c r="C45" s="9" t="s">
        <v>130</v>
      </c>
      <c r="D45" s="9" t="s">
        <v>131</v>
      </c>
      <c r="E45" s="35"/>
      <c r="F45" s="34"/>
      <c r="G45" s="36"/>
    </row>
    <row r="46" spans="1:7">
      <c r="A46" s="55" t="s">
        <v>132</v>
      </c>
      <c r="B46" s="56"/>
      <c r="C46" s="56"/>
      <c r="D46" s="56"/>
      <c r="E46" s="56"/>
      <c r="F46" s="57"/>
      <c r="G46" s="36"/>
    </row>
    <row r="47" spans="1:7">
      <c r="A47" s="58" t="s">
        <v>133</v>
      </c>
      <c r="B47" s="59"/>
      <c r="C47" s="59"/>
      <c r="D47" s="59"/>
      <c r="E47" s="59"/>
      <c r="F47" s="59"/>
      <c r="G47" s="60"/>
    </row>
  </sheetData>
  <mergeCells count="24">
    <mergeCell ref="A1:G1"/>
    <mergeCell ref="A46:F46"/>
    <mergeCell ref="A47:G47"/>
    <mergeCell ref="A3:A22"/>
    <mergeCell ref="A23:A33"/>
    <mergeCell ref="A34:A41"/>
    <mergeCell ref="A42:A43"/>
    <mergeCell ref="B3:B5"/>
    <mergeCell ref="B7:B22"/>
    <mergeCell ref="B23:B30"/>
    <mergeCell ref="B31:B33"/>
    <mergeCell ref="B34:B36"/>
    <mergeCell ref="B37:B38"/>
    <mergeCell ref="B39:B41"/>
    <mergeCell ref="C3:C4"/>
    <mergeCell ref="C7:C8"/>
    <mergeCell ref="C9:C12"/>
    <mergeCell ref="C13:C15"/>
    <mergeCell ref="C17:C18"/>
    <mergeCell ref="C23:C24"/>
    <mergeCell ref="C25:C27"/>
    <mergeCell ref="C29:C30"/>
    <mergeCell ref="C32:C33"/>
    <mergeCell ref="C39:C4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6"/>
  <sheetViews>
    <sheetView tabSelected="1" zoomScale="90" zoomScaleNormal="90" workbookViewId="0">
      <selection activeCell="A1" sqref="A1:J1"/>
    </sheetView>
  </sheetViews>
  <sheetFormatPr defaultColWidth="9" defaultRowHeight="13.8"/>
  <cols>
    <col min="1" max="1" width="9" style="2"/>
    <col min="2" max="2" width="16.7777777777778" style="2" customWidth="1"/>
    <col min="3" max="3" width="5.55555555555556" style="2" customWidth="1"/>
    <col min="4" max="4" width="19.7777777777778" style="2" customWidth="1"/>
    <col min="5" max="5" width="4.55555555555556" style="2" customWidth="1"/>
    <col min="6" max="6" width="21.6666666666667" style="2" customWidth="1"/>
    <col min="7" max="7" width="4.55555555555556" style="2" customWidth="1"/>
    <col min="8" max="8" width="64.3333333333333" style="2" customWidth="1"/>
    <col min="9" max="9" width="27.3333333333333" style="2" customWidth="1"/>
    <col min="10" max="10" width="12.2222222222222" style="3" customWidth="1"/>
    <col min="11" max="12" width="9" style="2" hidden="1" customWidth="1"/>
    <col min="13" max="13" width="12.8888888888889" style="4"/>
    <col min="14" max="16384" width="9" style="2"/>
  </cols>
  <sheetData>
    <row r="1" ht="33" customHeight="1" spans="1:10">
      <c r="A1" s="5" t="s">
        <v>134</v>
      </c>
      <c r="B1" s="5"/>
      <c r="C1" s="5"/>
      <c r="D1" s="5"/>
      <c r="E1" s="5"/>
      <c r="F1" s="5"/>
      <c r="G1" s="5"/>
      <c r="H1" s="5"/>
      <c r="I1" s="5"/>
      <c r="J1" s="17"/>
    </row>
    <row r="2" ht="20.4" hidden="1" spans="1:13">
      <c r="A2" s="5"/>
      <c r="B2" s="5"/>
      <c r="C2" s="6">
        <f>SUBTOTAL(9,C4:C44)</f>
        <v>100</v>
      </c>
      <c r="D2" s="5"/>
      <c r="E2" s="6">
        <f>SUBTOTAL(9,E4:E44)</f>
        <v>100</v>
      </c>
      <c r="F2" s="5"/>
      <c r="G2" s="6">
        <f>SUBTOTAL(9,G4:G44)</f>
        <v>100</v>
      </c>
      <c r="H2" s="5"/>
      <c r="I2" s="5"/>
      <c r="J2" s="18">
        <f>SUBTOTAL(9,J4:J44)</f>
        <v>68.5</v>
      </c>
      <c r="M2" s="19">
        <f>J2/G2</f>
        <v>0.685</v>
      </c>
    </row>
    <row r="3" spans="1:11">
      <c r="A3" s="7" t="s">
        <v>1</v>
      </c>
      <c r="B3" s="7" t="s">
        <v>2</v>
      </c>
      <c r="C3" s="7" t="s">
        <v>135</v>
      </c>
      <c r="D3" s="7" t="s">
        <v>3</v>
      </c>
      <c r="E3" s="7"/>
      <c r="F3" s="7" t="s">
        <v>4</v>
      </c>
      <c r="G3" s="7"/>
      <c r="H3" s="7" t="s">
        <v>5</v>
      </c>
      <c r="I3" s="7" t="s">
        <v>6</v>
      </c>
      <c r="J3" s="20" t="s">
        <v>7</v>
      </c>
      <c r="K3" s="21" t="s">
        <v>8</v>
      </c>
    </row>
    <row r="4" ht="84" customHeight="1" spans="1:10">
      <c r="A4" s="8" t="s">
        <v>9</v>
      </c>
      <c r="B4" s="9" t="s">
        <v>10</v>
      </c>
      <c r="C4" s="9">
        <v>5</v>
      </c>
      <c r="D4" s="9" t="s">
        <v>11</v>
      </c>
      <c r="E4" s="9">
        <v>4</v>
      </c>
      <c r="F4" s="9" t="s">
        <v>12</v>
      </c>
      <c r="G4" s="9">
        <v>2</v>
      </c>
      <c r="H4" s="10" t="s">
        <v>13</v>
      </c>
      <c r="I4" s="9" t="s">
        <v>136</v>
      </c>
      <c r="J4" s="22">
        <v>2</v>
      </c>
    </row>
    <row r="5" ht="55" customHeight="1" spans="1:10">
      <c r="A5" s="8"/>
      <c r="B5" s="9"/>
      <c r="C5" s="9"/>
      <c r="D5" s="9"/>
      <c r="E5" s="9"/>
      <c r="F5" s="9" t="s">
        <v>14</v>
      </c>
      <c r="G5" s="9">
        <v>2</v>
      </c>
      <c r="H5" s="10" t="s">
        <v>15</v>
      </c>
      <c r="I5" s="9" t="s">
        <v>137</v>
      </c>
      <c r="J5" s="22">
        <v>2</v>
      </c>
    </row>
    <row r="6" ht="45" customHeight="1" spans="1:10">
      <c r="A6" s="8"/>
      <c r="B6" s="9"/>
      <c r="C6" s="9"/>
      <c r="D6" s="9" t="s">
        <v>16</v>
      </c>
      <c r="E6" s="9">
        <v>1</v>
      </c>
      <c r="F6" s="9" t="s">
        <v>17</v>
      </c>
      <c r="G6" s="9">
        <v>1</v>
      </c>
      <c r="H6" s="10" t="s">
        <v>18</v>
      </c>
      <c r="I6" s="9" t="s">
        <v>138</v>
      </c>
      <c r="J6" s="22">
        <v>0.5</v>
      </c>
    </row>
    <row r="7" ht="31" customHeight="1" spans="1:14">
      <c r="A7" s="8"/>
      <c r="B7" s="9" t="s">
        <v>19</v>
      </c>
      <c r="C7" s="9">
        <v>15</v>
      </c>
      <c r="D7" s="9" t="s">
        <v>20</v>
      </c>
      <c r="E7" s="9">
        <v>15</v>
      </c>
      <c r="F7" s="9" t="s">
        <v>21</v>
      </c>
      <c r="G7" s="9">
        <v>15</v>
      </c>
      <c r="H7" s="10" t="s">
        <v>22</v>
      </c>
      <c r="I7" s="9" t="s">
        <v>139</v>
      </c>
      <c r="J7" s="22">
        <v>5</v>
      </c>
      <c r="K7" s="23" t="s">
        <v>23</v>
      </c>
      <c r="L7" s="2" t="s">
        <v>140</v>
      </c>
      <c r="M7" s="19"/>
      <c r="N7" s="4"/>
    </row>
    <row r="8" ht="55" customHeight="1" spans="1:11">
      <c r="A8" s="8"/>
      <c r="B8" s="11" t="s">
        <v>141</v>
      </c>
      <c r="C8" s="11">
        <v>15</v>
      </c>
      <c r="D8" s="11" t="s">
        <v>142</v>
      </c>
      <c r="E8" s="11">
        <v>1</v>
      </c>
      <c r="F8" s="9" t="s">
        <v>143</v>
      </c>
      <c r="G8" s="9">
        <v>0.5</v>
      </c>
      <c r="H8" s="10" t="s">
        <v>144</v>
      </c>
      <c r="I8" s="9" t="s">
        <v>145</v>
      </c>
      <c r="J8" s="22">
        <v>0.5</v>
      </c>
      <c r="K8" s="23"/>
    </row>
    <row r="9" ht="49" customHeight="1" spans="1:11">
      <c r="A9" s="8"/>
      <c r="B9" s="12"/>
      <c r="C9" s="12"/>
      <c r="D9" s="13"/>
      <c r="E9" s="13"/>
      <c r="F9" s="9" t="s">
        <v>146</v>
      </c>
      <c r="G9" s="9">
        <v>0.5</v>
      </c>
      <c r="H9" s="10" t="s">
        <v>147</v>
      </c>
      <c r="I9" s="9" t="s">
        <v>148</v>
      </c>
      <c r="J9" s="22">
        <v>0.5</v>
      </c>
      <c r="K9" s="23"/>
    </row>
    <row r="10" ht="58" customHeight="1" spans="1:11">
      <c r="A10" s="8"/>
      <c r="B10" s="12"/>
      <c r="C10" s="12"/>
      <c r="D10" s="9" t="s">
        <v>149</v>
      </c>
      <c r="E10" s="9">
        <v>2</v>
      </c>
      <c r="F10" s="9" t="s">
        <v>149</v>
      </c>
      <c r="G10" s="9">
        <v>2</v>
      </c>
      <c r="H10" s="10" t="s">
        <v>150</v>
      </c>
      <c r="I10" s="9" t="s">
        <v>151</v>
      </c>
      <c r="J10" s="22">
        <v>2</v>
      </c>
      <c r="K10" s="23"/>
    </row>
    <row r="11" ht="26.4" spans="1:11">
      <c r="A11" s="8"/>
      <c r="B11" s="12"/>
      <c r="C11" s="12"/>
      <c r="D11" s="9" t="s">
        <v>32</v>
      </c>
      <c r="E11" s="9">
        <v>3</v>
      </c>
      <c r="F11" s="9" t="s">
        <v>33</v>
      </c>
      <c r="G11" s="9">
        <v>1</v>
      </c>
      <c r="H11" s="10" t="s">
        <v>34</v>
      </c>
      <c r="I11" s="9" t="s">
        <v>152</v>
      </c>
      <c r="J11" s="22">
        <v>0.5</v>
      </c>
      <c r="K11" s="23" t="s">
        <v>35</v>
      </c>
    </row>
    <row r="12" ht="52.8" spans="1:11">
      <c r="A12" s="8"/>
      <c r="B12" s="12"/>
      <c r="C12" s="12"/>
      <c r="D12" s="9"/>
      <c r="E12" s="9"/>
      <c r="F12" s="9" t="s">
        <v>36</v>
      </c>
      <c r="G12" s="9">
        <v>1</v>
      </c>
      <c r="H12" s="10" t="s">
        <v>37</v>
      </c>
      <c r="I12" s="9" t="s">
        <v>153</v>
      </c>
      <c r="J12" s="22">
        <v>0.5</v>
      </c>
      <c r="K12" s="23"/>
    </row>
    <row r="13" ht="66" spans="1:11">
      <c r="A13" s="8"/>
      <c r="B13" s="12"/>
      <c r="C13" s="12"/>
      <c r="D13" s="9"/>
      <c r="E13" s="9"/>
      <c r="F13" s="9" t="s">
        <v>41</v>
      </c>
      <c r="G13" s="9">
        <v>1</v>
      </c>
      <c r="H13" s="10" t="s">
        <v>37</v>
      </c>
      <c r="I13" s="9" t="s">
        <v>154</v>
      </c>
      <c r="J13" s="22">
        <v>0.5</v>
      </c>
      <c r="K13" s="23" t="s">
        <v>38</v>
      </c>
    </row>
    <row r="14" ht="33.6" customHeight="1" spans="1:11">
      <c r="A14" s="8"/>
      <c r="B14" s="12"/>
      <c r="C14" s="12"/>
      <c r="D14" s="9" t="s">
        <v>44</v>
      </c>
      <c r="E14" s="9">
        <v>2</v>
      </c>
      <c r="F14" s="9" t="s">
        <v>155</v>
      </c>
      <c r="G14" s="9">
        <v>0.5</v>
      </c>
      <c r="H14" s="10" t="s">
        <v>156</v>
      </c>
      <c r="I14" s="9" t="s">
        <v>157</v>
      </c>
      <c r="J14" s="22">
        <v>0.5</v>
      </c>
      <c r="K14" s="23" t="s">
        <v>47</v>
      </c>
    </row>
    <row r="15" ht="34.2" customHeight="1" spans="1:11">
      <c r="A15" s="8"/>
      <c r="B15" s="12"/>
      <c r="C15" s="12"/>
      <c r="D15" s="9"/>
      <c r="E15" s="9"/>
      <c r="F15" s="9" t="s">
        <v>48</v>
      </c>
      <c r="G15" s="9">
        <v>0.5</v>
      </c>
      <c r="H15" s="10" t="s">
        <v>49</v>
      </c>
      <c r="I15" s="9" t="s">
        <v>158</v>
      </c>
      <c r="J15" s="22">
        <v>0.5</v>
      </c>
      <c r="K15" s="23"/>
    </row>
    <row r="16" ht="29.4" customHeight="1" spans="1:13">
      <c r="A16" s="8"/>
      <c r="B16" s="12"/>
      <c r="C16" s="12"/>
      <c r="D16" s="9"/>
      <c r="E16" s="9"/>
      <c r="F16" s="9" t="s">
        <v>50</v>
      </c>
      <c r="G16" s="9">
        <v>1</v>
      </c>
      <c r="H16" s="10" t="s">
        <v>159</v>
      </c>
      <c r="I16" s="9" t="s">
        <v>160</v>
      </c>
      <c r="J16" s="22">
        <v>1</v>
      </c>
      <c r="K16" s="23" t="s">
        <v>47</v>
      </c>
      <c r="M16" s="24" t="s">
        <v>161</v>
      </c>
    </row>
    <row r="17" ht="145.2" spans="1:12">
      <c r="A17" s="8"/>
      <c r="B17" s="12"/>
      <c r="C17" s="12"/>
      <c r="D17" s="9" t="s">
        <v>53</v>
      </c>
      <c r="E17" s="9">
        <v>2</v>
      </c>
      <c r="F17" s="9" t="s">
        <v>54</v>
      </c>
      <c r="G17" s="9">
        <v>1</v>
      </c>
      <c r="H17" s="10" t="s">
        <v>55</v>
      </c>
      <c r="I17" s="9" t="s">
        <v>162</v>
      </c>
      <c r="J17" s="22">
        <v>1</v>
      </c>
      <c r="K17" s="23" t="s">
        <v>47</v>
      </c>
      <c r="L17" s="2" t="s">
        <v>163</v>
      </c>
    </row>
    <row r="18" ht="73" customHeight="1" spans="1:11">
      <c r="A18" s="8"/>
      <c r="B18" s="12"/>
      <c r="C18" s="12"/>
      <c r="D18" s="9"/>
      <c r="E18" s="9"/>
      <c r="F18" s="9" t="s">
        <v>56</v>
      </c>
      <c r="G18" s="9">
        <v>1</v>
      </c>
      <c r="H18" s="10" t="s">
        <v>57</v>
      </c>
      <c r="I18" s="9" t="s">
        <v>164</v>
      </c>
      <c r="J18" s="22">
        <v>1</v>
      </c>
      <c r="K18" s="23" t="s">
        <v>47</v>
      </c>
    </row>
    <row r="19" ht="44.4" customHeight="1" spans="1:11">
      <c r="A19" s="8"/>
      <c r="B19" s="12"/>
      <c r="C19" s="12"/>
      <c r="D19" s="9" t="s">
        <v>165</v>
      </c>
      <c r="E19" s="9">
        <v>1</v>
      </c>
      <c r="F19" s="9" t="s">
        <v>166</v>
      </c>
      <c r="G19" s="9">
        <v>1</v>
      </c>
      <c r="H19" s="10" t="s">
        <v>59</v>
      </c>
      <c r="I19" s="9" t="s">
        <v>167</v>
      </c>
      <c r="J19" s="22">
        <v>0.2</v>
      </c>
      <c r="K19" s="23"/>
    </row>
    <row r="20" ht="109" customHeight="1" spans="1:11">
      <c r="A20" s="8"/>
      <c r="B20" s="12"/>
      <c r="C20" s="12"/>
      <c r="D20" s="9"/>
      <c r="E20" s="9">
        <v>2</v>
      </c>
      <c r="F20" s="9" t="s">
        <v>168</v>
      </c>
      <c r="G20" s="9">
        <v>1</v>
      </c>
      <c r="H20" s="10" t="s">
        <v>169</v>
      </c>
      <c r="I20" s="9" t="s">
        <v>170</v>
      </c>
      <c r="J20" s="22">
        <v>1</v>
      </c>
      <c r="K20" s="23"/>
    </row>
    <row r="21" ht="26.4" customHeight="1" spans="1:11">
      <c r="A21" s="8"/>
      <c r="B21" s="12"/>
      <c r="C21" s="12"/>
      <c r="D21" s="9"/>
      <c r="E21" s="9"/>
      <c r="F21" s="9" t="s">
        <v>61</v>
      </c>
      <c r="G21" s="9">
        <v>1</v>
      </c>
      <c r="H21" s="10" t="s">
        <v>171</v>
      </c>
      <c r="I21" s="9" t="s">
        <v>172</v>
      </c>
      <c r="J21" s="22">
        <v>1</v>
      </c>
      <c r="K21" s="23" t="s">
        <v>63</v>
      </c>
    </row>
    <row r="22" ht="92.4" spans="1:13">
      <c r="A22" s="8"/>
      <c r="B22" s="12"/>
      <c r="C22" s="12"/>
      <c r="D22" s="9" t="s">
        <v>64</v>
      </c>
      <c r="E22" s="9">
        <v>1</v>
      </c>
      <c r="F22" s="9" t="s">
        <v>64</v>
      </c>
      <c r="G22" s="9">
        <v>1</v>
      </c>
      <c r="H22" s="10" t="s">
        <v>173</v>
      </c>
      <c r="I22" s="9" t="s">
        <v>174</v>
      </c>
      <c r="J22" s="22">
        <v>1</v>
      </c>
      <c r="K22" s="23" t="s">
        <v>66</v>
      </c>
      <c r="M22" s="24">
        <v>2020</v>
      </c>
    </row>
    <row r="23" ht="68" customHeight="1" spans="1:11">
      <c r="A23" s="8"/>
      <c r="B23" s="13"/>
      <c r="C23" s="13"/>
      <c r="D23" s="9" t="s">
        <v>175</v>
      </c>
      <c r="E23" s="9">
        <v>1</v>
      </c>
      <c r="F23" s="9" t="s">
        <v>175</v>
      </c>
      <c r="G23" s="9">
        <v>1</v>
      </c>
      <c r="H23" s="10" t="s">
        <v>176</v>
      </c>
      <c r="I23" s="9" t="s">
        <v>177</v>
      </c>
      <c r="J23" s="22">
        <v>1</v>
      </c>
      <c r="K23" s="23"/>
    </row>
    <row r="24" ht="91.8" customHeight="1" spans="1:11">
      <c r="A24" s="8" t="s">
        <v>69</v>
      </c>
      <c r="B24" s="9" t="s">
        <v>70</v>
      </c>
      <c r="C24" s="9">
        <v>25</v>
      </c>
      <c r="D24" s="9" t="s">
        <v>71</v>
      </c>
      <c r="E24" s="9">
        <v>6</v>
      </c>
      <c r="F24" s="9" t="s">
        <v>72</v>
      </c>
      <c r="G24" s="9">
        <v>4</v>
      </c>
      <c r="H24" s="10" t="s">
        <v>73</v>
      </c>
      <c r="I24" s="9" t="s">
        <v>178</v>
      </c>
      <c r="J24" s="22">
        <v>1</v>
      </c>
      <c r="K24" s="25"/>
    </row>
    <row r="25" ht="44.4" customHeight="1" spans="1:10">
      <c r="A25" s="8"/>
      <c r="B25" s="9"/>
      <c r="C25" s="9"/>
      <c r="D25" s="9"/>
      <c r="E25" s="9"/>
      <c r="F25" s="9" t="s">
        <v>74</v>
      </c>
      <c r="G25" s="9">
        <v>2</v>
      </c>
      <c r="H25" s="10" t="s">
        <v>75</v>
      </c>
      <c r="I25" s="9" t="s">
        <v>179</v>
      </c>
      <c r="J25" s="22">
        <v>2</v>
      </c>
    </row>
    <row r="26" ht="39.6" spans="1:10">
      <c r="A26" s="8"/>
      <c r="B26" s="9"/>
      <c r="C26" s="9"/>
      <c r="D26" s="9" t="s">
        <v>76</v>
      </c>
      <c r="E26" s="9">
        <v>16</v>
      </c>
      <c r="F26" s="9" t="s">
        <v>77</v>
      </c>
      <c r="G26" s="9">
        <v>12</v>
      </c>
      <c r="H26" s="10" t="s">
        <v>78</v>
      </c>
      <c r="I26" s="26">
        <f>5480.66/5572</f>
        <v>0.983607322325915</v>
      </c>
      <c r="J26" s="22">
        <v>11.8</v>
      </c>
    </row>
    <row r="27" ht="79.2" spans="1:10">
      <c r="A27" s="8"/>
      <c r="B27" s="9"/>
      <c r="C27" s="9"/>
      <c r="D27" s="9"/>
      <c r="E27" s="9"/>
      <c r="F27" s="9" t="s">
        <v>79</v>
      </c>
      <c r="G27" s="9">
        <v>2</v>
      </c>
      <c r="H27" s="10" t="s">
        <v>80</v>
      </c>
      <c r="I27" s="26">
        <f>(5480.66-2223.01)/2223.01</f>
        <v>1.46542300754383</v>
      </c>
      <c r="J27" s="22">
        <v>0</v>
      </c>
    </row>
    <row r="28" ht="39.6" spans="1:10">
      <c r="A28" s="8"/>
      <c r="B28" s="9"/>
      <c r="C28" s="9"/>
      <c r="D28" s="9"/>
      <c r="E28" s="9"/>
      <c r="F28" s="9" t="s">
        <v>81</v>
      </c>
      <c r="G28" s="9">
        <v>2</v>
      </c>
      <c r="H28" s="10" t="s">
        <v>82</v>
      </c>
      <c r="I28" s="26">
        <f>(307.04-215.73)/215.73</f>
        <v>0.423260557177954</v>
      </c>
      <c r="J28" s="22">
        <v>0</v>
      </c>
    </row>
    <row r="29" ht="39.6" spans="1:10">
      <c r="A29" s="8"/>
      <c r="B29" s="9"/>
      <c r="C29" s="9"/>
      <c r="D29" s="9" t="s">
        <v>83</v>
      </c>
      <c r="E29" s="9">
        <v>1</v>
      </c>
      <c r="F29" s="9" t="s">
        <v>84</v>
      </c>
      <c r="G29" s="9">
        <v>1</v>
      </c>
      <c r="H29" s="10" t="s">
        <v>85</v>
      </c>
      <c r="I29" s="9" t="s">
        <v>180</v>
      </c>
      <c r="J29" s="22">
        <v>1</v>
      </c>
    </row>
    <row r="30" ht="26.4" spans="1:11">
      <c r="A30" s="8"/>
      <c r="B30" s="9"/>
      <c r="C30" s="9"/>
      <c r="D30" s="9" t="s">
        <v>86</v>
      </c>
      <c r="E30" s="9">
        <v>2</v>
      </c>
      <c r="F30" s="9" t="s">
        <v>87</v>
      </c>
      <c r="G30" s="9">
        <v>1</v>
      </c>
      <c r="H30" s="10" t="s">
        <v>88</v>
      </c>
      <c r="I30" s="9" t="s">
        <v>181</v>
      </c>
      <c r="J30" s="22">
        <v>0</v>
      </c>
      <c r="K30" s="27"/>
    </row>
    <row r="31" ht="26.4" spans="1:11">
      <c r="A31" s="8"/>
      <c r="B31" s="9"/>
      <c r="C31" s="9"/>
      <c r="D31" s="9"/>
      <c r="E31" s="9"/>
      <c r="F31" s="9" t="s">
        <v>89</v>
      </c>
      <c r="G31" s="9">
        <v>1</v>
      </c>
      <c r="H31" s="14" t="s">
        <v>90</v>
      </c>
      <c r="I31" s="9" t="s">
        <v>182</v>
      </c>
      <c r="J31" s="22">
        <v>1</v>
      </c>
      <c r="K31" s="27"/>
    </row>
    <row r="32" ht="52.8" spans="1:10">
      <c r="A32" s="8"/>
      <c r="B32" s="9" t="s">
        <v>91</v>
      </c>
      <c r="C32" s="9">
        <v>5</v>
      </c>
      <c r="D32" s="9" t="s">
        <v>92</v>
      </c>
      <c r="E32" s="9">
        <v>2</v>
      </c>
      <c r="F32" s="9" t="s">
        <v>93</v>
      </c>
      <c r="G32" s="9">
        <v>2</v>
      </c>
      <c r="H32" s="10" t="s">
        <v>94</v>
      </c>
      <c r="I32" s="9" t="s">
        <v>183</v>
      </c>
      <c r="J32" s="22">
        <v>2</v>
      </c>
    </row>
    <row r="33" ht="66" spans="1:10">
      <c r="A33" s="8"/>
      <c r="B33" s="9"/>
      <c r="C33" s="9"/>
      <c r="D33" s="9" t="s">
        <v>95</v>
      </c>
      <c r="E33" s="9">
        <v>3</v>
      </c>
      <c r="F33" s="9" t="s">
        <v>96</v>
      </c>
      <c r="G33" s="9">
        <v>2</v>
      </c>
      <c r="H33" s="10" t="s">
        <v>97</v>
      </c>
      <c r="I33" s="9" t="s">
        <v>184</v>
      </c>
      <c r="J33" s="22">
        <v>1</v>
      </c>
    </row>
    <row r="34" ht="31" customHeight="1" spans="1:10">
      <c r="A34" s="8"/>
      <c r="B34" s="9"/>
      <c r="C34" s="9"/>
      <c r="D34" s="9"/>
      <c r="E34" s="9"/>
      <c r="F34" s="9" t="s">
        <v>98</v>
      </c>
      <c r="G34" s="9">
        <v>1</v>
      </c>
      <c r="H34" s="10" t="s">
        <v>99</v>
      </c>
      <c r="I34" s="9" t="s">
        <v>185</v>
      </c>
      <c r="J34" s="22">
        <v>0.5</v>
      </c>
    </row>
    <row r="35" ht="52.8" spans="1:10">
      <c r="A35" s="8" t="s">
        <v>69</v>
      </c>
      <c r="B35" s="9" t="s">
        <v>100</v>
      </c>
      <c r="C35" s="9">
        <v>6</v>
      </c>
      <c r="D35" s="9" t="s">
        <v>101</v>
      </c>
      <c r="E35" s="9">
        <v>1.5</v>
      </c>
      <c r="F35" s="9" t="s">
        <v>102</v>
      </c>
      <c r="G35" s="9">
        <v>1.5</v>
      </c>
      <c r="H35" s="10" t="s">
        <v>103</v>
      </c>
      <c r="I35" s="9" t="s">
        <v>186</v>
      </c>
      <c r="J35" s="22">
        <v>1.5</v>
      </c>
    </row>
    <row r="36" ht="26.4" spans="1:10">
      <c r="A36" s="8"/>
      <c r="B36" s="9"/>
      <c r="C36" s="9"/>
      <c r="D36" s="9" t="s">
        <v>104</v>
      </c>
      <c r="E36" s="9">
        <v>2</v>
      </c>
      <c r="F36" s="9" t="s">
        <v>105</v>
      </c>
      <c r="G36" s="9">
        <v>2</v>
      </c>
      <c r="H36" s="10" t="s">
        <v>187</v>
      </c>
      <c r="I36" s="26" t="s">
        <v>188</v>
      </c>
      <c r="J36" s="22">
        <v>0</v>
      </c>
    </row>
    <row r="37" ht="105.6" spans="1:10">
      <c r="A37" s="8"/>
      <c r="B37" s="9"/>
      <c r="C37" s="9"/>
      <c r="D37" s="9" t="s">
        <v>107</v>
      </c>
      <c r="E37" s="9">
        <v>2.5</v>
      </c>
      <c r="F37" s="9" t="s">
        <v>108</v>
      </c>
      <c r="G37" s="9">
        <v>2.5</v>
      </c>
      <c r="H37" s="10" t="s">
        <v>189</v>
      </c>
      <c r="I37" s="9" t="s">
        <v>190</v>
      </c>
      <c r="J37" s="22">
        <v>0.5</v>
      </c>
    </row>
    <row r="38" ht="105.6" spans="1:10">
      <c r="A38" s="8"/>
      <c r="B38" s="9" t="s">
        <v>110</v>
      </c>
      <c r="C38" s="9">
        <v>4</v>
      </c>
      <c r="D38" s="9" t="s">
        <v>111</v>
      </c>
      <c r="E38" s="9">
        <v>2</v>
      </c>
      <c r="F38" s="9" t="s">
        <v>112</v>
      </c>
      <c r="G38" s="9">
        <v>2</v>
      </c>
      <c r="H38" s="10" t="s">
        <v>113</v>
      </c>
      <c r="I38" s="9" t="s">
        <v>191</v>
      </c>
      <c r="J38" s="22">
        <v>2</v>
      </c>
    </row>
    <row r="39" ht="36" customHeight="1" spans="1:10">
      <c r="A39" s="8"/>
      <c r="B39" s="9"/>
      <c r="C39" s="9"/>
      <c r="D39" s="9" t="s">
        <v>114</v>
      </c>
      <c r="E39" s="9">
        <v>2</v>
      </c>
      <c r="F39" s="9" t="s">
        <v>115</v>
      </c>
      <c r="G39" s="9">
        <v>2</v>
      </c>
      <c r="H39" s="10" t="s">
        <v>192</v>
      </c>
      <c r="I39" s="26">
        <f>130.46/130.46</f>
        <v>1</v>
      </c>
      <c r="J39" s="22">
        <v>2</v>
      </c>
    </row>
    <row r="40" ht="39" customHeight="1" spans="1:10">
      <c r="A40" s="8"/>
      <c r="B40" s="9" t="s">
        <v>117</v>
      </c>
      <c r="C40" s="9">
        <v>12</v>
      </c>
      <c r="D40" s="9" t="s">
        <v>118</v>
      </c>
      <c r="E40" s="9">
        <v>12</v>
      </c>
      <c r="F40" s="9" t="s">
        <v>119</v>
      </c>
      <c r="G40" s="9">
        <v>5</v>
      </c>
      <c r="H40" s="10" t="s">
        <v>120</v>
      </c>
      <c r="I40" s="26">
        <f>(86.27-56.52)/56.52</f>
        <v>0.526362349610757</v>
      </c>
      <c r="J40" s="22">
        <v>0</v>
      </c>
    </row>
    <row r="41" ht="39" customHeight="1" spans="1:10">
      <c r="A41" s="8"/>
      <c r="B41" s="9"/>
      <c r="C41" s="9"/>
      <c r="D41" s="9"/>
      <c r="E41" s="9"/>
      <c r="F41" s="9" t="s">
        <v>121</v>
      </c>
      <c r="G41" s="9">
        <v>3</v>
      </c>
      <c r="H41" s="10" t="s">
        <v>122</v>
      </c>
      <c r="I41" s="26">
        <f>(6.72-8.42)/8.42</f>
        <v>-0.201900237529691</v>
      </c>
      <c r="J41" s="22">
        <v>3</v>
      </c>
    </row>
    <row r="42" ht="39" customHeight="1" spans="1:10">
      <c r="A42" s="8"/>
      <c r="B42" s="9"/>
      <c r="C42" s="9"/>
      <c r="D42" s="9"/>
      <c r="E42" s="9"/>
      <c r="F42" s="9" t="s">
        <v>123</v>
      </c>
      <c r="G42" s="9">
        <v>4</v>
      </c>
      <c r="H42" s="10" t="s">
        <v>124</v>
      </c>
      <c r="I42" s="26">
        <f>(9.09-24.38)/24.38</f>
        <v>-0.627153404429861</v>
      </c>
      <c r="J42" s="22">
        <v>4</v>
      </c>
    </row>
    <row r="43" ht="31" customHeight="1" spans="1:13">
      <c r="A43" s="8" t="s">
        <v>125</v>
      </c>
      <c r="B43" s="8" t="s">
        <v>126</v>
      </c>
      <c r="C43" s="8">
        <v>8</v>
      </c>
      <c r="D43" s="9" t="s">
        <v>193</v>
      </c>
      <c r="E43" s="9">
        <v>8</v>
      </c>
      <c r="F43" s="9" t="s">
        <v>193</v>
      </c>
      <c r="G43" s="9">
        <v>8</v>
      </c>
      <c r="H43" s="10" t="s">
        <v>194</v>
      </c>
      <c r="I43" s="26"/>
      <c r="J43" s="22">
        <v>8</v>
      </c>
      <c r="M43" s="4" t="s">
        <v>195</v>
      </c>
    </row>
    <row r="44" ht="79.2" spans="1:10">
      <c r="A44" s="8" t="s">
        <v>128</v>
      </c>
      <c r="B44" s="9" t="s">
        <v>196</v>
      </c>
      <c r="C44" s="9">
        <v>5</v>
      </c>
      <c r="D44" s="9" t="s">
        <v>196</v>
      </c>
      <c r="E44" s="9">
        <v>5</v>
      </c>
      <c r="F44" s="9" t="s">
        <v>196</v>
      </c>
      <c r="G44" s="9">
        <v>5</v>
      </c>
      <c r="H44" s="10" t="s">
        <v>197</v>
      </c>
      <c r="I44" s="9" t="s">
        <v>198</v>
      </c>
      <c r="J44" s="22">
        <v>5</v>
      </c>
    </row>
    <row r="45" s="1" customFormat="1" spans="1:13">
      <c r="A45" s="15" t="s">
        <v>132</v>
      </c>
      <c r="B45" s="15"/>
      <c r="C45" s="15">
        <f>SUBTOTAL(9,C4:C44)</f>
        <v>100</v>
      </c>
      <c r="D45" s="15"/>
      <c r="E45" s="15">
        <f>SUBTOTAL(9,E4:E44)</f>
        <v>100</v>
      </c>
      <c r="F45" s="15"/>
      <c r="G45" s="15">
        <f>SUBTOTAL(9,G4:G44)</f>
        <v>100</v>
      </c>
      <c r="H45" s="15"/>
      <c r="I45" s="15"/>
      <c r="J45" s="22">
        <f>SUBTOTAL(9,J4:J44)</f>
        <v>68.5</v>
      </c>
      <c r="M45" s="24"/>
    </row>
    <row r="46" spans="1:10">
      <c r="A46" s="16" t="s">
        <v>133</v>
      </c>
      <c r="B46" s="16"/>
      <c r="C46" s="16"/>
      <c r="D46" s="16"/>
      <c r="E46" s="16"/>
      <c r="F46" s="16"/>
      <c r="G46" s="16"/>
      <c r="H46" s="16"/>
      <c r="I46" s="16"/>
      <c r="J46" s="28"/>
    </row>
  </sheetData>
  <mergeCells count="41">
    <mergeCell ref="A1:J1"/>
    <mergeCell ref="A46:J46"/>
    <mergeCell ref="A4:A23"/>
    <mergeCell ref="A24:A34"/>
    <mergeCell ref="A35:A42"/>
    <mergeCell ref="B4:B6"/>
    <mergeCell ref="B8:B23"/>
    <mergeCell ref="B24:B31"/>
    <mergeCell ref="B32:B34"/>
    <mergeCell ref="B35:B37"/>
    <mergeCell ref="B38:B39"/>
    <mergeCell ref="B40:B42"/>
    <mergeCell ref="C4:C6"/>
    <mergeCell ref="C8:C23"/>
    <mergeCell ref="C24:C31"/>
    <mergeCell ref="C32:C34"/>
    <mergeCell ref="C35:C37"/>
    <mergeCell ref="C38:C39"/>
    <mergeCell ref="C40:C42"/>
    <mergeCell ref="D4:D5"/>
    <mergeCell ref="D8:D9"/>
    <mergeCell ref="D11:D13"/>
    <mergeCell ref="D14:D16"/>
    <mergeCell ref="D17:D18"/>
    <mergeCell ref="D19:D21"/>
    <mergeCell ref="D24:D25"/>
    <mergeCell ref="D26:D28"/>
    <mergeCell ref="D30:D31"/>
    <mergeCell ref="D33:D34"/>
    <mergeCell ref="D40:D42"/>
    <mergeCell ref="E4:E5"/>
    <mergeCell ref="E8:E9"/>
    <mergeCell ref="E11:E13"/>
    <mergeCell ref="E14:E16"/>
    <mergeCell ref="E17:E18"/>
    <mergeCell ref="E20:E21"/>
    <mergeCell ref="E24:E25"/>
    <mergeCell ref="E26:E28"/>
    <mergeCell ref="E30:E31"/>
    <mergeCell ref="E33:E34"/>
    <mergeCell ref="E40:E42"/>
  </mergeCells>
  <printOptions horizontalCentered="1"/>
  <pageMargins left="0.196527777777778" right="0.196527777777778" top="0.751388888888889" bottom="0.66875" header="0.298611111111111" footer="0.298611111111111"/>
  <pageSetup paperSize="9" scale="72" orientation="landscape" horizontalDpi="600"/>
  <headerFooter/>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唯君</cp:lastModifiedBy>
  <dcterms:created xsi:type="dcterms:W3CDTF">2015-06-05T18:19:00Z</dcterms:created>
  <dcterms:modified xsi:type="dcterms:W3CDTF">2021-12-31T08:28:36Z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FD85FF3D28C649AA9C049EB98007F6EC</vt:lpwstr>
  </property>
  <property fmtid="{D5CDD505-2E9C-101B-9397-08002B2CF9AE}" pid="3" name="KSOProductBuildVer">
    <vt:lpwstr>2052-11.1.0.11194</vt:lpwstr>
  </property>
</Properties>
</file>